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9.xml" ContentType="application/vnd.openxmlformats-officedocument.spreadsheetml.revisionLog+xml"/>
  <Override PartName="/xl/revisions/revisionLog8.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6420" yWindow="975" windowWidth="19380" windowHeight="9990" activeTab="2"/>
  </bookViews>
  <sheets>
    <sheet name="Instructions" sheetId="1" r:id="rId1"/>
    <sheet name="Definitions" sheetId="2" r:id="rId2"/>
    <sheet name="FY2013 GIW" sheetId="3" r:id="rId3"/>
    <sheet name="Rental Assistance Worksheet" sheetId="4" r:id="rId4"/>
    <sheet name="Rental Assistance Worksheet (2" sheetId="5" r:id="rId5"/>
  </sheets>
  <definedNames>
    <definedName name="_xlnm._FilterDatabase" localSheetId="2" hidden="1">'FY2013 GIW'!$A$11:$DI$998</definedName>
    <definedName name="F" localSheetId="1">#REF!</definedName>
    <definedName name="F" localSheetId="0">#REF!</definedName>
    <definedName name="F" localSheetId="3">#REF!</definedName>
    <definedName name="F" localSheetId="4">#REF!</definedName>
    <definedName name="F">#REF!</definedName>
    <definedName name="_xlnm.Print_Area" localSheetId="2">'FY2013 GIW'!$A$1:$BG$47</definedName>
    <definedName name="_xlnm.Print_Titles" localSheetId="2">'FY2013 GIW'!$11:$11</definedName>
    <definedName name="Z_3B934E51_9DD8_435A_843A_CA2E2347C9A7_.wvu.Cols" localSheetId="2" hidden="1">'FY2013 GIW'!$V:$V,'FY2013 GIW'!$BF:$BF,'FY2013 GIW'!$DD:$DI</definedName>
    <definedName name="Z_3B934E51_9DD8_435A_843A_CA2E2347C9A7_.wvu.FilterData" localSheetId="2" hidden="1">'FY2013 GIW'!$A$11:$DI$998</definedName>
    <definedName name="Z_3B934E51_9DD8_435A_843A_CA2E2347C9A7_.wvu.PrintArea" localSheetId="2" hidden="1">'FY2013 GIW'!$A$1:$BG$47</definedName>
    <definedName name="Z_3B934E51_9DD8_435A_843A_CA2E2347C9A7_.wvu.PrintTitles" localSheetId="2" hidden="1">'FY2013 GIW'!$11:$11</definedName>
    <definedName name="Z_54E86316_6F78_4F21_ADA6_46C871EBD9FF_.wvu.Cols" localSheetId="2" hidden="1">'FY2013 GIW'!$V:$V,'FY2013 GIW'!$BF:$BF,'FY2013 GIW'!$DD:$DI</definedName>
    <definedName name="Z_54E86316_6F78_4F21_ADA6_46C871EBD9FF_.wvu.FilterData" localSheetId="2" hidden="1">'FY2013 GIW'!$A$11:$DI$998</definedName>
    <definedName name="Z_54E86316_6F78_4F21_ADA6_46C871EBD9FF_.wvu.PrintArea" localSheetId="2" hidden="1">'FY2013 GIW'!$A$1:$BG$47</definedName>
    <definedName name="Z_54E86316_6F78_4F21_ADA6_46C871EBD9FF_.wvu.PrintTitles" localSheetId="2" hidden="1">'FY2013 GIW'!$11:$11</definedName>
    <definedName name="Z_78C8B898_DDA9_4DA2_A389_F78AC8CCDD2A_.wvu.Cols" localSheetId="2" hidden="1">'FY2013 GIW'!$V:$V,'FY2013 GIW'!$BF:$BF,'FY2013 GIW'!$DD:$DI</definedName>
    <definedName name="Z_78C8B898_DDA9_4DA2_A389_F78AC8CCDD2A_.wvu.FilterData" localSheetId="2" hidden="1">'FY2013 GIW'!$A$1:$BR$51</definedName>
    <definedName name="Z_78C8B898_DDA9_4DA2_A389_F78AC8CCDD2A_.wvu.PrintArea" localSheetId="2" hidden="1">'FY2013 GIW'!$A$1:$BS$52</definedName>
    <definedName name="Z_78C8B898_DDA9_4DA2_A389_F78AC8CCDD2A_.wvu.PrintTitles" localSheetId="2" hidden="1">'FY2013 GIW'!$11:$11</definedName>
    <definedName name="Z_D3881F3E_1911_47B4_9E38_BDDDFC15ED52_.wvu.Cols" localSheetId="2" hidden="1">'FY2013 GIW'!$V:$V,'FY2013 GIW'!$BF:$BF,'FY2013 GIW'!$DD:$DI</definedName>
    <definedName name="Z_D3881F3E_1911_47B4_9E38_BDDDFC15ED52_.wvu.FilterData" localSheetId="2" hidden="1">'FY2013 GIW'!$A$11:$DI$998</definedName>
    <definedName name="Z_D3881F3E_1911_47B4_9E38_BDDDFC15ED52_.wvu.PrintArea" localSheetId="2" hidden="1">'FY2013 GIW'!$A$1:$BS$52</definedName>
    <definedName name="Z_D3881F3E_1911_47B4_9E38_BDDDFC15ED52_.wvu.PrintTitles" localSheetId="2" hidden="1">'FY2013 GIW'!$11:$11</definedName>
    <definedName name="Z_D5405293_027D_41B3_A227_2DF3DA2AC833_.wvu.Cols" localSheetId="2" hidden="1">'FY2013 GIW'!$V:$V,'FY2013 GIW'!$BF:$BF,'FY2013 GIW'!$DD:$DI</definedName>
    <definedName name="Z_D5405293_027D_41B3_A227_2DF3DA2AC833_.wvu.FilterData" localSheetId="2" hidden="1">'FY2013 GIW'!$A$11:$DI$998</definedName>
    <definedName name="Z_D5405293_027D_41B3_A227_2DF3DA2AC833_.wvu.PrintArea" localSheetId="2" hidden="1">'FY2013 GIW'!$A$1:$BG$47</definedName>
    <definedName name="Z_D5405293_027D_41B3_A227_2DF3DA2AC833_.wvu.PrintTitles" localSheetId="2" hidden="1">'FY2013 GIW'!$11:$11</definedName>
    <definedName name="Z_EB19702E_4602_40D5_B811_7F7FAC22EE23_.wvu.Cols" localSheetId="2" hidden="1">'FY2013 GIW'!$V:$V,'FY2013 GIW'!$BF:$BF,'FY2013 GIW'!$DD:$DI</definedName>
    <definedName name="Z_EB19702E_4602_40D5_B811_7F7FAC22EE23_.wvu.FilterData" localSheetId="2" hidden="1">'FY2013 GIW'!$A$11:$DI$11</definedName>
    <definedName name="Z_EB19702E_4602_40D5_B811_7F7FAC22EE23_.wvu.PrintArea" localSheetId="2" hidden="1">'FY2013 GIW'!$A$1:$BG$47</definedName>
    <definedName name="Z_EB19702E_4602_40D5_B811_7F7FAC22EE23_.wvu.PrintTitles" localSheetId="2" hidden="1">'FY2013 GIW'!$11:$11</definedName>
  </definedNames>
  <calcPr calcId="145621"/>
  <customWorkbookViews>
    <customWorkbookView name="Nancy - Personal View" guid="{3B934E51-9DD8-435A-843A-CA2E2347C9A7}" mergeInterval="0" personalView="1" maximized="1" windowWidth="1680" windowHeight="864" activeSheetId="3"/>
    <customWorkbookView name="Dmitriy Gershkovich - Personal View" guid="{78C8B898-DDA9-4DA2-A389-F78AC8CCDD2A}" mergeInterval="0" personalView="1" maximized="1" windowWidth="1916" windowHeight="855" activeSheetId="3"/>
    <customWorkbookView name="Diane T. Dillahunt - Personal View" guid="{D3881F3E-1911-47B4-9E38-BDDDFC15ED52}" mergeInterval="0" personalView="1" maximized="1" windowWidth="1916" windowHeight="777" activeSheetId="3"/>
    <customWorkbookView name="harry Miles - Personal View" guid="{54E86316-6F78-4F21-ADA6-46C871EBD9FF}" mergeInterval="0" personalView="1" maximized="1" windowWidth="1916" windowHeight="805" activeSheetId="3"/>
    <customWorkbookView name="h21936  - Personal View" guid="{EB19702E-4602-40D5-B811-7F7FAC22EE23}" mergeInterval="0" personalView="1" maximized="1" windowWidth="1916" windowHeight="805" activeSheetId="3"/>
    <customWorkbookView name="H05515 - Personal View" guid="{D5405293-027D-41B3-A227-2DF3DA2AC833}" mergeInterval="0" personalView="1" maximized="1" windowWidth="1814" windowHeight="855" activeSheetId="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BB45" i="3" l="1"/>
  <c r="BB48" i="3"/>
  <c r="BA49" i="3"/>
  <c r="AF49" i="3"/>
  <c r="BA48" i="3"/>
  <c r="AF48" i="3"/>
  <c r="DI81" i="3"/>
  <c r="DH81" i="3"/>
  <c r="DG81" i="3"/>
  <c r="DI80" i="3"/>
  <c r="DH80" i="3"/>
  <c r="DG80" i="3"/>
  <c r="DI79" i="3"/>
  <c r="DH79" i="3"/>
  <c r="DG79" i="3"/>
  <c r="DI78" i="3"/>
  <c r="DH78" i="3"/>
  <c r="DG78" i="3"/>
  <c r="DI77" i="3"/>
  <c r="DH77" i="3"/>
  <c r="DG77" i="3"/>
  <c r="DI76" i="3"/>
  <c r="DH76" i="3"/>
  <c r="DG76" i="3"/>
  <c r="DI75" i="3"/>
  <c r="DH75" i="3"/>
  <c r="DG75" i="3"/>
  <c r="DI74" i="3"/>
  <c r="DH74" i="3"/>
  <c r="DG74" i="3"/>
  <c r="DI73" i="3"/>
  <c r="DH73" i="3"/>
  <c r="DG73" i="3"/>
  <c r="DI72" i="3"/>
  <c r="DH72" i="3"/>
  <c r="DG72" i="3"/>
  <c r="DI71" i="3"/>
  <c r="DH71" i="3"/>
  <c r="DG71" i="3"/>
  <c r="DI70" i="3"/>
  <c r="DH70" i="3"/>
  <c r="DG70" i="3"/>
  <c r="DI69" i="3"/>
  <c r="DH69" i="3"/>
  <c r="DG69" i="3"/>
  <c r="DI68" i="3"/>
  <c r="DH68" i="3"/>
  <c r="DG68" i="3"/>
  <c r="DI67" i="3"/>
  <c r="DH67" i="3"/>
  <c r="DG67" i="3"/>
  <c r="DI66" i="3"/>
  <c r="DH66" i="3"/>
  <c r="DG66" i="3"/>
  <c r="DI65" i="3"/>
  <c r="DH65" i="3"/>
  <c r="DG65" i="3"/>
  <c r="DI64" i="3"/>
  <c r="DH64" i="3"/>
  <c r="DG64" i="3"/>
  <c r="DI63" i="3"/>
  <c r="DH63" i="3"/>
  <c r="DG63" i="3"/>
  <c r="DI62" i="3"/>
  <c r="DH62" i="3"/>
  <c r="DG62" i="3"/>
  <c r="DI61" i="3"/>
  <c r="DH61" i="3"/>
  <c r="DG61" i="3"/>
  <c r="DI60" i="3"/>
  <c r="DH60" i="3"/>
  <c r="DG60" i="3"/>
  <c r="DI59" i="3"/>
  <c r="DH59" i="3"/>
  <c r="DG59" i="3"/>
  <c r="DI58" i="3"/>
  <c r="DH58" i="3"/>
  <c r="DG58" i="3"/>
  <c r="DI57" i="3"/>
  <c r="DH57" i="3"/>
  <c r="DG57" i="3"/>
  <c r="DI56" i="3"/>
  <c r="DH56" i="3"/>
  <c r="DG56" i="3"/>
  <c r="DI55" i="3"/>
  <c r="DH55" i="3"/>
  <c r="DG55" i="3"/>
  <c r="DI54" i="3"/>
  <c r="DH54" i="3"/>
  <c r="DG54" i="3"/>
  <c r="DI53" i="3"/>
  <c r="DH53" i="3"/>
  <c r="DG53" i="3"/>
  <c r="DI52" i="3"/>
  <c r="DH52" i="3"/>
  <c r="DG52" i="3"/>
  <c r="DI51" i="3"/>
  <c r="DH51" i="3"/>
  <c r="DG51" i="3"/>
  <c r="DI50" i="3"/>
  <c r="DH50" i="3"/>
  <c r="DG50" i="3"/>
  <c r="DI49" i="3"/>
  <c r="DH49" i="3"/>
  <c r="BE49" i="3" s="1"/>
  <c r="DG49" i="3"/>
  <c r="DI48" i="3"/>
  <c r="DH48" i="3"/>
  <c r="BE48" i="3" s="1"/>
  <c r="DG48" i="3"/>
  <c r="DI47" i="3"/>
  <c r="DH47" i="3"/>
  <c r="BE47" i="3" s="1"/>
  <c r="BG47" i="3" s="1"/>
  <c r="BF47" i="3" s="1"/>
  <c r="DG47" i="3"/>
  <c r="BB47" i="3"/>
  <c r="BA47" i="3"/>
  <c r="AF47" i="3"/>
  <c r="W47" i="3"/>
  <c r="V47" i="3"/>
  <c r="DI46" i="3"/>
  <c r="DH46" i="3"/>
  <c r="DG46" i="3"/>
  <c r="BB46" i="3"/>
  <c r="BA46" i="3"/>
  <c r="AF46" i="3"/>
  <c r="W46" i="3"/>
  <c r="V46" i="3"/>
  <c r="DI45" i="3"/>
  <c r="DH45" i="3"/>
  <c r="BE45" i="3" s="1"/>
  <c r="DG45" i="3"/>
  <c r="BG45" i="3"/>
  <c r="BF45" i="3" s="1"/>
  <c r="BA45" i="3"/>
  <c r="AF45" i="3"/>
  <c r="W45" i="3"/>
  <c r="V45" i="3"/>
  <c r="DI44" i="3"/>
  <c r="BE44" i="3" s="1"/>
  <c r="BG44" i="3" s="1"/>
  <c r="BF44" i="3" s="1"/>
  <c r="DH44" i="3"/>
  <c r="DG44" i="3"/>
  <c r="BB44" i="3"/>
  <c r="BA44" i="3"/>
  <c r="AF44" i="3"/>
  <c r="W44" i="3"/>
  <c r="V44" i="3"/>
  <c r="DI43" i="3"/>
  <c r="BE43" i="3" s="1"/>
  <c r="BG43" i="3" s="1"/>
  <c r="BF43" i="3" s="1"/>
  <c r="DH43" i="3"/>
  <c r="DG43" i="3"/>
  <c r="BB43" i="3"/>
  <c r="BA43" i="3"/>
  <c r="AF43" i="3"/>
  <c r="W43" i="3"/>
  <c r="V43" i="3"/>
  <c r="DI42" i="3"/>
  <c r="BE42" i="3" s="1"/>
  <c r="BG42" i="3" s="1"/>
  <c r="BF42" i="3" s="1"/>
  <c r="DH42" i="3"/>
  <c r="DG42" i="3"/>
  <c r="BB42" i="3"/>
  <c r="BA42" i="3"/>
  <c r="AF42" i="3"/>
  <c r="W42" i="3"/>
  <c r="V42" i="3"/>
  <c r="DI41" i="3"/>
  <c r="BE41" i="3" s="1"/>
  <c r="BG41" i="3" s="1"/>
  <c r="BF41" i="3" s="1"/>
  <c r="DH41" i="3"/>
  <c r="DG41" i="3"/>
  <c r="BB41" i="3"/>
  <c r="BA41" i="3"/>
  <c r="AF41" i="3"/>
  <c r="W41" i="3"/>
  <c r="V41" i="3"/>
  <c r="DI40" i="3"/>
  <c r="BE40" i="3" s="1"/>
  <c r="BG40" i="3" s="1"/>
  <c r="BF40" i="3" s="1"/>
  <c r="DH40" i="3"/>
  <c r="DG40" i="3"/>
  <c r="BB40" i="3"/>
  <c r="BA40" i="3"/>
  <c r="AF40" i="3"/>
  <c r="W40" i="3"/>
  <c r="V40" i="3"/>
  <c r="DI39" i="3"/>
  <c r="BE39" i="3" s="1"/>
  <c r="BG39" i="3" s="1"/>
  <c r="BF39" i="3" s="1"/>
  <c r="DH39" i="3"/>
  <c r="DG39" i="3"/>
  <c r="BB39" i="3"/>
  <c r="BA39" i="3"/>
  <c r="AF39" i="3"/>
  <c r="W39" i="3"/>
  <c r="V39" i="3"/>
  <c r="DI38" i="3"/>
  <c r="BE38" i="3" s="1"/>
  <c r="BG38" i="3" s="1"/>
  <c r="BF38" i="3" s="1"/>
  <c r="DH38" i="3"/>
  <c r="DG38" i="3"/>
  <c r="BB38" i="3"/>
  <c r="BA38" i="3"/>
  <c r="AF38" i="3"/>
  <c r="W38" i="3"/>
  <c r="V38" i="3"/>
  <c r="DI37" i="3"/>
  <c r="BE37" i="3" s="1"/>
  <c r="BG37" i="3" s="1"/>
  <c r="BF37" i="3" s="1"/>
  <c r="DH37" i="3"/>
  <c r="DG37" i="3"/>
  <c r="BB37" i="3"/>
  <c r="BA37" i="3"/>
  <c r="AF37" i="3"/>
  <c r="W37" i="3"/>
  <c r="V37" i="3"/>
  <c r="DI36" i="3"/>
  <c r="BE36" i="3" s="1"/>
  <c r="BG36" i="3" s="1"/>
  <c r="BF36" i="3" s="1"/>
  <c r="DH36" i="3"/>
  <c r="DG36" i="3"/>
  <c r="BB36" i="3"/>
  <c r="BA36" i="3"/>
  <c r="AF36" i="3"/>
  <c r="W36" i="3"/>
  <c r="V36" i="3"/>
  <c r="DI35" i="3"/>
  <c r="BE35" i="3" s="1"/>
  <c r="BG35" i="3" s="1"/>
  <c r="BF35" i="3" s="1"/>
  <c r="DH35" i="3"/>
  <c r="DG35" i="3"/>
  <c r="BB35" i="3"/>
  <c r="BA35" i="3"/>
  <c r="AF35" i="3"/>
  <c r="W35" i="3"/>
  <c r="V35" i="3"/>
  <c r="DI34" i="3"/>
  <c r="BE34" i="3" s="1"/>
  <c r="BG34" i="3" s="1"/>
  <c r="BF34" i="3" s="1"/>
  <c r="DH34" i="3"/>
  <c r="DG34" i="3"/>
  <c r="BB34" i="3"/>
  <c r="BA34" i="3"/>
  <c r="AF34" i="3"/>
  <c r="W34" i="3"/>
  <c r="V34" i="3"/>
  <c r="DI33" i="3"/>
  <c r="BE33" i="3" s="1"/>
  <c r="BG33" i="3" s="1"/>
  <c r="BF33" i="3" s="1"/>
  <c r="DH33" i="3"/>
  <c r="DG33" i="3"/>
  <c r="BB33" i="3"/>
  <c r="BA33" i="3"/>
  <c r="AF33" i="3"/>
  <c r="W33" i="3"/>
  <c r="V33" i="3"/>
  <c r="DI32" i="3"/>
  <c r="BE32" i="3" s="1"/>
  <c r="BG32" i="3" s="1"/>
  <c r="BF32" i="3" s="1"/>
  <c r="DH32" i="3"/>
  <c r="DG32" i="3"/>
  <c r="BB32" i="3"/>
  <c r="BA32" i="3"/>
  <c r="AF32" i="3"/>
  <c r="W32" i="3"/>
  <c r="V32" i="3"/>
  <c r="DI31" i="3"/>
  <c r="BE31" i="3" s="1"/>
  <c r="BG31" i="3" s="1"/>
  <c r="BF31" i="3" s="1"/>
  <c r="DH31" i="3"/>
  <c r="DG31" i="3"/>
  <c r="BB31" i="3"/>
  <c r="BA31" i="3"/>
  <c r="AF31" i="3"/>
  <c r="W31" i="3"/>
  <c r="V31" i="3"/>
  <c r="DI30" i="3"/>
  <c r="BE30" i="3" s="1"/>
  <c r="BG30" i="3" s="1"/>
  <c r="BF30" i="3" s="1"/>
  <c r="DH30" i="3"/>
  <c r="DG30" i="3"/>
  <c r="BB30" i="3"/>
  <c r="BA30" i="3"/>
  <c r="AF30" i="3"/>
  <c r="W30" i="3"/>
  <c r="V30" i="3"/>
  <c r="DI29" i="3"/>
  <c r="BE29" i="3" s="1"/>
  <c r="BG29" i="3" s="1"/>
  <c r="BF29" i="3" s="1"/>
  <c r="DH29" i="3"/>
  <c r="DG29" i="3"/>
  <c r="BB29" i="3"/>
  <c r="BA29" i="3"/>
  <c r="AF29" i="3"/>
  <c r="W29" i="3"/>
  <c r="V29" i="3"/>
  <c r="DI28" i="3"/>
  <c r="BE28" i="3" s="1"/>
  <c r="BG28" i="3" s="1"/>
  <c r="BF28" i="3" s="1"/>
  <c r="DH28" i="3"/>
  <c r="DG28" i="3"/>
  <c r="BB28" i="3"/>
  <c r="BA28" i="3"/>
  <c r="AF28" i="3"/>
  <c r="W28" i="3"/>
  <c r="V28" i="3"/>
  <c r="DI27" i="3"/>
  <c r="BE27" i="3" s="1"/>
  <c r="BG27" i="3" s="1"/>
  <c r="BF27" i="3" s="1"/>
  <c r="DH27" i="3"/>
  <c r="DG27" i="3"/>
  <c r="BB27" i="3"/>
  <c r="BA27" i="3"/>
  <c r="AF27" i="3"/>
  <c r="W27" i="3"/>
  <c r="V27" i="3"/>
  <c r="DI26" i="3"/>
  <c r="BF26" i="3"/>
  <c r="DH26" i="3"/>
  <c r="DG26" i="3"/>
  <c r="BB26" i="3"/>
  <c r="BA26" i="3"/>
  <c r="AF26" i="3"/>
  <c r="W26" i="3"/>
  <c r="V26" i="3"/>
  <c r="DI25" i="3"/>
  <c r="BG25" i="3"/>
  <c r="BF25" i="3" s="1"/>
  <c r="DH25" i="3"/>
  <c r="DG25" i="3"/>
  <c r="BB25" i="3"/>
  <c r="BA25" i="3"/>
  <c r="AF25" i="3"/>
  <c r="V25" i="3"/>
  <c r="DI24" i="3"/>
  <c r="BE24" i="3" s="1"/>
  <c r="BG24" i="3" s="1"/>
  <c r="BF24" i="3" s="1"/>
  <c r="DH24" i="3"/>
  <c r="DG24" i="3"/>
  <c r="BB24" i="3"/>
  <c r="BA24" i="3"/>
  <c r="AF24" i="3"/>
  <c r="W24" i="3"/>
  <c r="V24" i="3"/>
  <c r="DI23" i="3"/>
  <c r="BG23" i="3" s="1"/>
  <c r="BF23" i="3" s="1"/>
  <c r="DH23" i="3"/>
  <c r="DG23" i="3"/>
  <c r="BB23" i="3"/>
  <c r="BA23" i="3"/>
  <c r="AF23" i="3"/>
  <c r="W23" i="3"/>
  <c r="V23" i="3"/>
  <c r="DI22" i="3"/>
  <c r="BE22" i="3" s="1"/>
  <c r="BG22" i="3" s="1"/>
  <c r="BF22" i="3" s="1"/>
  <c r="DH22" i="3"/>
  <c r="DG22" i="3"/>
  <c r="BB22" i="3"/>
  <c r="BA22" i="3"/>
  <c r="AF22" i="3"/>
  <c r="W22" i="3"/>
  <c r="V22" i="3"/>
  <c r="DI21" i="3"/>
  <c r="BE21" i="3" s="1"/>
  <c r="BG21" i="3" s="1"/>
  <c r="BF21" i="3" s="1"/>
  <c r="DH21" i="3"/>
  <c r="DG21" i="3"/>
  <c r="BB21" i="3"/>
  <c r="BA21" i="3"/>
  <c r="AF21" i="3"/>
  <c r="W21" i="3"/>
  <c r="V21" i="3"/>
  <c r="DI20" i="3"/>
  <c r="BG20" i="3"/>
  <c r="BF20" i="3" s="1"/>
  <c r="DH20" i="3"/>
  <c r="DG20" i="3"/>
  <c r="BB20" i="3"/>
  <c r="BA20" i="3"/>
  <c r="AF20" i="3"/>
  <c r="W20" i="3"/>
  <c r="V20" i="3"/>
  <c r="DI19" i="3"/>
  <c r="BE19" i="3" s="1"/>
  <c r="BG19" i="3" s="1"/>
  <c r="BF19" i="3" s="1"/>
  <c r="DH19" i="3"/>
  <c r="DG19" i="3"/>
  <c r="BB19" i="3"/>
  <c r="BA19" i="3"/>
  <c r="AF19" i="3"/>
  <c r="W19" i="3"/>
  <c r="V19" i="3"/>
  <c r="DI18" i="3"/>
  <c r="BE18" i="3" s="1"/>
  <c r="BG18" i="3" s="1"/>
  <c r="BF18" i="3" s="1"/>
  <c r="DH18" i="3"/>
  <c r="DG18" i="3"/>
  <c r="BB18" i="3"/>
  <c r="BA18" i="3"/>
  <c r="AF18" i="3"/>
  <c r="W18" i="3"/>
  <c r="V18" i="3"/>
  <c r="DI13" i="3"/>
  <c r="BE13" i="3" s="1"/>
  <c r="BG13" i="3" s="1"/>
  <c r="BF13" i="3" s="1"/>
  <c r="DH13" i="3"/>
  <c r="DG13" i="3"/>
  <c r="BB13" i="3"/>
  <c r="BA13" i="3"/>
  <c r="AF13" i="3"/>
  <c r="W13" i="3"/>
  <c r="V13" i="3"/>
  <c r="BB12" i="3"/>
  <c r="BA12" i="3"/>
  <c r="AF12" i="3"/>
  <c r="W12" i="3"/>
  <c r="V12" i="3"/>
  <c r="DH12" i="3"/>
  <c r="DG12" i="3"/>
  <c r="DI12" i="3"/>
  <c r="BE12" i="3" s="1"/>
  <c r="BG12" i="3" s="1"/>
  <c r="BG46" i="3"/>
  <c r="BF46" i="3" s="1"/>
  <c r="J239" i="4"/>
  <c r="J241" i="4"/>
  <c r="J243" i="4"/>
  <c r="J245" i="4"/>
  <c r="J247" i="4"/>
  <c r="J249" i="4"/>
  <c r="J251" i="4"/>
  <c r="J253" i="4"/>
  <c r="J255" i="4"/>
  <c r="D255" i="4"/>
  <c r="J214" i="4"/>
  <c r="J216" i="4"/>
  <c r="J218" i="4"/>
  <c r="J220" i="4"/>
  <c r="J222" i="4"/>
  <c r="J224" i="4"/>
  <c r="J226" i="4"/>
  <c r="J228" i="4"/>
  <c r="J230" i="4"/>
  <c r="D230" i="4"/>
  <c r="J189" i="4"/>
  <c r="J191" i="4"/>
  <c r="J193" i="4"/>
  <c r="J195" i="4"/>
  <c r="J197" i="4"/>
  <c r="J199" i="4"/>
  <c r="J201" i="4"/>
  <c r="J203" i="4"/>
  <c r="J205" i="4"/>
  <c r="D205" i="4"/>
  <c r="J164" i="4"/>
  <c r="J166" i="4"/>
  <c r="J168" i="4"/>
  <c r="J170" i="4"/>
  <c r="J172" i="4"/>
  <c r="J174" i="4"/>
  <c r="J176" i="4"/>
  <c r="J178" i="4"/>
  <c r="J180" i="4"/>
  <c r="D180" i="4"/>
  <c r="J139" i="4"/>
  <c r="J141" i="4"/>
  <c r="J143" i="4"/>
  <c r="J145" i="4"/>
  <c r="J147" i="4"/>
  <c r="J149" i="4"/>
  <c r="J151" i="4"/>
  <c r="J153" i="4"/>
  <c r="J155" i="4"/>
  <c r="D155" i="4"/>
  <c r="J114" i="4"/>
  <c r="J116" i="4"/>
  <c r="J118" i="4"/>
  <c r="J120" i="4"/>
  <c r="J122" i="4"/>
  <c r="J124" i="4"/>
  <c r="J126" i="4"/>
  <c r="J128" i="4"/>
  <c r="J130" i="4"/>
  <c r="D130" i="4"/>
  <c r="J89" i="4"/>
  <c r="J91" i="4"/>
  <c r="J93" i="4"/>
  <c r="J95" i="4"/>
  <c r="J97" i="4"/>
  <c r="J99" i="4"/>
  <c r="J101" i="4"/>
  <c r="J103" i="4"/>
  <c r="J105" i="4"/>
  <c r="D105" i="4"/>
  <c r="J64" i="4"/>
  <c r="J66" i="4"/>
  <c r="J68" i="4"/>
  <c r="J70" i="4"/>
  <c r="J72" i="4"/>
  <c r="J74" i="4"/>
  <c r="J76" i="4"/>
  <c r="J78" i="4"/>
  <c r="J80" i="4"/>
  <c r="D80" i="4"/>
  <c r="J39" i="4"/>
  <c r="J41" i="4"/>
  <c r="J43" i="4"/>
  <c r="J45" i="4"/>
  <c r="J47" i="4"/>
  <c r="J49" i="4"/>
  <c r="J51" i="4"/>
  <c r="J53" i="4"/>
  <c r="J55" i="4"/>
  <c r="D55" i="4"/>
  <c r="J14" i="4"/>
  <c r="J16" i="4"/>
  <c r="J18" i="4"/>
  <c r="J20" i="4"/>
  <c r="J22" i="4"/>
  <c r="J24" i="4"/>
  <c r="J26" i="4"/>
  <c r="J28" i="4"/>
  <c r="J30" i="4"/>
  <c r="D30" i="4"/>
  <c r="D7" i="4"/>
  <c r="D255" i="5"/>
  <c r="J253" i="5"/>
  <c r="J251" i="5"/>
  <c r="J249" i="5"/>
  <c r="J247" i="5"/>
  <c r="J245" i="5"/>
  <c r="J243" i="5"/>
  <c r="J241" i="5"/>
  <c r="J239" i="5"/>
  <c r="J255" i="5"/>
  <c r="D230" i="5"/>
  <c r="J228" i="5"/>
  <c r="J226" i="5"/>
  <c r="J224" i="5"/>
  <c r="J222" i="5"/>
  <c r="J220" i="5"/>
  <c r="J218" i="5"/>
  <c r="J216" i="5"/>
  <c r="J214" i="5"/>
  <c r="J230" i="5" s="1"/>
  <c r="D205" i="5"/>
  <c r="J203" i="5"/>
  <c r="J201" i="5"/>
  <c r="J199" i="5"/>
  <c r="J197" i="5"/>
  <c r="J195" i="5"/>
  <c r="J193" i="5"/>
  <c r="J191" i="5"/>
  <c r="J189" i="5"/>
  <c r="J205" i="5" s="1"/>
  <c r="D180" i="5"/>
  <c r="J178" i="5"/>
  <c r="J176" i="5"/>
  <c r="J174" i="5"/>
  <c r="J172" i="5"/>
  <c r="J170" i="5"/>
  <c r="J168" i="5"/>
  <c r="J166" i="5"/>
  <c r="J164" i="5"/>
  <c r="J180" i="5" s="1"/>
  <c r="D155" i="5"/>
  <c r="J153" i="5"/>
  <c r="J151" i="5"/>
  <c r="J149" i="5"/>
  <c r="J147" i="5"/>
  <c r="J145" i="5"/>
  <c r="J143" i="5"/>
  <c r="J141" i="5"/>
  <c r="J139" i="5"/>
  <c r="J155" i="5" s="1"/>
  <c r="D130" i="5"/>
  <c r="J128" i="5"/>
  <c r="J126" i="5"/>
  <c r="J124" i="5"/>
  <c r="J122" i="5"/>
  <c r="J120" i="5"/>
  <c r="J118" i="5"/>
  <c r="J116" i="5"/>
  <c r="J114" i="5"/>
  <c r="J130" i="5" s="1"/>
  <c r="D105" i="5"/>
  <c r="J103" i="5"/>
  <c r="J101" i="5"/>
  <c r="J99" i="5"/>
  <c r="J97" i="5"/>
  <c r="J95" i="5"/>
  <c r="J93" i="5"/>
  <c r="J91" i="5"/>
  <c r="J89" i="5"/>
  <c r="J105" i="5" s="1"/>
  <c r="D80" i="5"/>
  <c r="J78" i="5"/>
  <c r="J76" i="5"/>
  <c r="J74" i="5"/>
  <c r="J72" i="5"/>
  <c r="J70" i="5"/>
  <c r="J68" i="5"/>
  <c r="J66" i="5"/>
  <c r="J64" i="5"/>
  <c r="J80" i="5" s="1"/>
  <c r="D55" i="5"/>
  <c r="J53" i="5"/>
  <c r="J51" i="5"/>
  <c r="J49" i="5"/>
  <c r="J47" i="5"/>
  <c r="J45" i="5"/>
  <c r="J43" i="5"/>
  <c r="J41" i="5"/>
  <c r="J39" i="5"/>
  <c r="J55" i="5" s="1"/>
  <c r="D30" i="5"/>
  <c r="J28" i="5"/>
  <c r="J26" i="5"/>
  <c r="J24" i="5"/>
  <c r="J22" i="5"/>
  <c r="J20" i="5"/>
  <c r="J18" i="5"/>
  <c r="J16" i="5"/>
  <c r="J14" i="5"/>
  <c r="J30" i="5" s="1"/>
  <c r="D7" i="5" s="1"/>
  <c r="C4" i="3"/>
  <c r="C2" i="3"/>
  <c r="C3" i="3"/>
  <c r="AG3" i="3" l="1"/>
  <c r="BF12" i="3"/>
</calcChain>
</file>

<file path=xl/comments1.xml><?xml version="1.0" encoding="utf-8"?>
<comments xmlns="http://schemas.openxmlformats.org/spreadsheetml/2006/main">
  <authors>
    <author>atpotts</author>
    <author>Carlos Carrete</author>
    <author>HUD User</author>
    <author>h18742</author>
    <author>Lisa Coffman</author>
    <author>harry Miles</author>
  </authors>
  <commentList>
    <comment ref="AA3" authorId="0" guid="{31416AD3-7702-4E7B-91D4-CBA68F7BD222}">
      <text>
        <r>
          <rPr>
            <b/>
            <sz val="10"/>
            <color indexed="81"/>
            <rFont val="Tahoma"/>
            <family val="2"/>
          </rPr>
          <t xml:space="preserve">CoC's Annual Renewal Demand Amount (ARD). </t>
        </r>
        <r>
          <rPr>
            <sz val="10"/>
            <color indexed="81"/>
            <rFont val="Tahoma"/>
            <family val="2"/>
          </rPr>
          <t xml:space="preserve">
The Continuum’s annual renewal demand is the sum of the annual renewal amounts of all projects eligible within the CoC’s geographic area to apply for renewal in that federal fiscal year’s competition before any adjustments to rental assistance, leasing, and operating line items based on changes to the FMR in the geographic area. </t>
        </r>
        <r>
          <rPr>
            <sz val="11"/>
            <color indexed="81"/>
            <rFont val="Tahoma"/>
            <family val="2"/>
          </rPr>
          <t xml:space="preserve"> 
</t>
        </r>
      </text>
    </comment>
    <comment ref="B5" authorId="1" guid="{2456BE3F-9011-457E-9152-657556842688}">
      <text>
        <r>
          <rPr>
            <b/>
            <sz val="10"/>
            <color indexed="81"/>
            <rFont val="Tahoma"/>
            <family val="2"/>
          </rPr>
          <t xml:space="preserve">Collaborative Applicant. </t>
        </r>
        <r>
          <rPr>
            <sz val="10"/>
            <color indexed="81"/>
            <rFont val="Tahoma"/>
            <family val="2"/>
          </rPr>
          <t xml:space="preserve"> The entity designated by the CoC to submit the registration and application in the CoC Program Competition on behalf of the CoC.</t>
        </r>
      </text>
    </comment>
    <comment ref="G11" authorId="1" guid="{5500EDD2-61BD-4B62-8486-D4463FA7D880}">
      <text>
        <r>
          <rPr>
            <b/>
            <sz val="10"/>
            <color indexed="81"/>
            <rFont val="Tahoma"/>
            <family val="2"/>
          </rPr>
          <t xml:space="preserve">Grant Agreement Effective Date.
</t>
        </r>
        <r>
          <rPr>
            <sz val="10"/>
            <color indexed="81"/>
            <rFont val="Tahoma"/>
            <family val="2"/>
          </rPr>
          <t xml:space="preserve">Date the grant agreement is executed by HUD. Costs cannot be incurred prior to this date without prior written approval from HUD.
</t>
        </r>
      </text>
    </comment>
    <comment ref="H11" authorId="1" guid="{84213C85-3B8A-443F-81D0-C49BDE5697A6}">
      <text>
        <r>
          <rPr>
            <b/>
            <sz val="10"/>
            <color indexed="81"/>
            <rFont val="Tahoma"/>
            <family val="2"/>
          </rPr>
          <t xml:space="preserve">Operating Start Date. </t>
        </r>
        <r>
          <rPr>
            <sz val="10"/>
            <color indexed="81"/>
            <rFont val="Tahoma"/>
            <family val="2"/>
          </rPr>
          <t xml:space="preserve">
For existing renewals, the operating start date is the day after the end of the previous grant term.</t>
        </r>
      </text>
    </comment>
    <comment ref="AI11" authorId="1" guid="{E68E0A51-2EE0-4AE4-8015-A1299154C4A7}">
      <text>
        <r>
          <rPr>
            <b/>
            <u/>
            <sz val="10"/>
            <color indexed="81"/>
            <rFont val="Tahoma"/>
            <family val="2"/>
          </rPr>
          <t>Select Yes</t>
        </r>
        <r>
          <rPr>
            <b/>
            <sz val="10"/>
            <color indexed="81"/>
            <rFont val="Tahoma"/>
            <family val="2"/>
          </rPr>
          <t xml:space="preserve">, </t>
        </r>
        <r>
          <rPr>
            <sz val="10"/>
            <color indexed="81"/>
            <rFont val="Tahoma"/>
            <family val="2"/>
          </rPr>
          <t xml:space="preserve">if this renewal project is changing project type from leasing to rental assistance.  Rental assistance projects are those where the lease is in the program participant's name.  
</t>
        </r>
        <r>
          <rPr>
            <b/>
            <u/>
            <sz val="10"/>
            <color indexed="81"/>
            <rFont val="Tahoma"/>
            <family val="2"/>
          </rPr>
          <t>Select No</t>
        </r>
        <r>
          <rPr>
            <b/>
            <sz val="10"/>
            <color indexed="81"/>
            <rFont val="Tahoma"/>
            <family val="2"/>
          </rPr>
          <t>,</t>
        </r>
        <r>
          <rPr>
            <sz val="10"/>
            <color indexed="81"/>
            <rFont val="Tahoma"/>
            <family val="2"/>
          </rPr>
          <t xml:space="preserve"> if there is no change.  
</t>
        </r>
        <r>
          <rPr>
            <b/>
            <u/>
            <sz val="10"/>
            <color indexed="81"/>
            <rFont val="Tahoma"/>
            <family val="2"/>
          </rPr>
          <t>Select N/A</t>
        </r>
        <r>
          <rPr>
            <b/>
            <sz val="10"/>
            <color indexed="81"/>
            <rFont val="Tahoma"/>
            <family val="2"/>
          </rPr>
          <t>,</t>
        </r>
        <r>
          <rPr>
            <sz val="10"/>
            <color indexed="81"/>
            <rFont val="Tahoma"/>
            <family val="2"/>
          </rPr>
          <t xml:space="preserve"> if not applicable.</t>
        </r>
        <r>
          <rPr>
            <sz val="8"/>
            <color indexed="81"/>
            <rFont val="Tahoma"/>
            <family val="2"/>
          </rPr>
          <t xml:space="preserve">
</t>
        </r>
      </text>
    </comment>
    <comment ref="BC11" authorId="2" guid="{9EAE21C7-66E6-4349-A095-DAABA1898A45}">
      <text>
        <r>
          <rPr>
            <sz val="10"/>
            <color indexed="81"/>
            <rFont val="Tahoma"/>
            <family val="2"/>
          </rPr>
          <t>If ‘YES’, applicant is stating that they wish to carve out funds from eligible budget line item(s) to increase the Admin. currently calculated in Column BE (Calculated Administration Costs Allowed)</t>
        </r>
      </text>
    </comment>
    <comment ref="BD11" authorId="1" guid="{46E28829-8EB0-4991-A8C9-49EBF1A98297}">
      <text>
        <r>
          <rPr>
            <sz val="10"/>
            <color indexed="81"/>
            <rFont val="Tahoma"/>
            <family val="2"/>
          </rPr>
          <t>Applicant must enter in the requested Admin. that includes the amount carved out from the eligible budget line item(s) plus the amount calculated in column BE, Calculated Administration Costs Allowed. This amount CANNOT exceed 10 percent of Admin.</t>
        </r>
      </text>
    </comment>
    <comment ref="BG11" authorId="0" guid="{5ABF624E-94E1-4723-BECF-B7E2E5B6A77C}">
      <text>
        <r>
          <rPr>
            <b/>
            <sz val="10"/>
            <color indexed="81"/>
            <rFont val="Tahoma"/>
            <family val="2"/>
          </rPr>
          <t xml:space="preserve">Annual Renewal Amount (ARA). </t>
        </r>
        <r>
          <rPr>
            <sz val="10"/>
            <color indexed="81"/>
            <rFont val="Tahoma"/>
            <family val="2"/>
          </rPr>
          <t>The ARA amount is the sum of the amount awarded for eligible activities (including Admin.)</t>
        </r>
      </text>
    </comment>
    <comment ref="BH11" authorId="3" guid="{CD4CFB0F-01F2-43ED-BF8A-99CB09F3C8ED}">
      <text>
        <r>
          <rPr>
            <sz val="10"/>
            <color indexed="81"/>
            <rFont val="Tahoma"/>
            <family val="2"/>
          </rPr>
          <t>Please select yes if you are leasing a building to deliver supportive services.  All other respondents select "N/A"</t>
        </r>
      </text>
    </comment>
    <comment ref="BK11" authorId="4" guid="{1C06B409-0696-487D-9890-41057DAE185D}">
      <text>
        <r>
          <rPr>
            <sz val="10"/>
            <color indexed="81"/>
            <rFont val="Tahoma"/>
            <family val="2"/>
          </rPr>
          <t>Consolidation must occur prior to the opening of the  FY2013 CoC Program Competition.</t>
        </r>
      </text>
    </comment>
    <comment ref="E14" authorId="5" guid="{17ABB085-A4C1-4A2D-8248-A9A5136E8FFC}">
      <text>
        <r>
          <rPr>
            <b/>
            <sz val="12"/>
            <color indexed="81"/>
            <rFont val="Tahoma"/>
            <family val="2"/>
          </rPr>
          <t>harry Miles:</t>
        </r>
        <r>
          <rPr>
            <sz val="12"/>
            <color indexed="81"/>
            <rFont val="Tahoma"/>
            <family val="2"/>
          </rPr>
          <t xml:space="preserve">
Grants were consolidated by CPD
</t>
        </r>
        <r>
          <rPr>
            <b/>
            <sz val="12"/>
            <color indexed="81"/>
            <rFont val="Tahoma"/>
            <family val="2"/>
          </rPr>
          <t>Nancy:</t>
        </r>
        <r>
          <rPr>
            <sz val="9"/>
            <color indexed="81"/>
            <rFont val="Tahoma"/>
            <family val="2"/>
          </rPr>
          <t xml:space="preserve">
</t>
        </r>
      </text>
    </comment>
    <comment ref="E16" authorId="5" guid="{89E33D72-20B2-4882-B8BF-D294D6F8638D}">
      <text>
        <r>
          <rPr>
            <b/>
            <sz val="9"/>
            <color indexed="81"/>
            <rFont val="Tahoma"/>
            <family val="2"/>
          </rPr>
          <t>harry Miles:</t>
        </r>
        <r>
          <rPr>
            <sz val="9"/>
            <color indexed="81"/>
            <rFont val="Tahoma"/>
            <family val="2"/>
          </rPr>
          <t xml:space="preserve">
Grants were consolidated by CPD
</t>
        </r>
      </text>
    </comment>
  </commentList>
</comments>
</file>

<file path=xl/sharedStrings.xml><?xml version="1.0" encoding="utf-8"?>
<sst xmlns="http://schemas.openxmlformats.org/spreadsheetml/2006/main" count="1951" uniqueCount="449">
  <si>
    <r>
      <t>First time renewal.  (LS)</t>
    </r>
    <r>
      <rPr>
        <sz val="14"/>
        <rFont val="Calibri"/>
        <family val="2"/>
      </rPr>
      <t>Since they had 0 admin before, they only get a 2% bump, not the full 5%</t>
    </r>
    <phoneticPr fontId="76" type="noConversion"/>
  </si>
  <si>
    <t>This renewal was not pre-populated on the GIW. Grantee provided grant number, effective, operating, and expiration dates. This grant was awarded an extension in 2012. The grantee's name at the time of the original application was Foothills LME; it has sinced changed to Smoky Mountain Center.</t>
  </si>
  <si>
    <t>This grant was awarded an extension in 2012. Although the expiration date is in 2017, the grantee has indicated that funding will run out in 12-18 months. The CoC has included this grant on the GIW because it is a 2007 grant that has not renewed yet.</t>
  </si>
  <si>
    <t>HELP - Caldwell Initiative</t>
  </si>
  <si>
    <t>NC19C703006</t>
  </si>
  <si>
    <t>The rental assistance request was calculated using the rental assistance worksheet.</t>
  </si>
  <si>
    <t>This grant was awarded an extension in 2012. Although the expiration date is in 2017, the grantee has indicated that funding will run out in 2014. This grant was included on the GIW because it is a 2007 grant that has not renewed yet.</t>
  </si>
  <si>
    <t>The rental assistance budget request was calcuated using the Rental Assistance Worksheet. The grantee is requesting a change in the unit configuration, from 5 1-BR, 2 2-BR, and 1 3-BR to 5 1-BR and 3 2-BR. Copies of leases were provided to the field office.</t>
  </si>
  <si>
    <t>HUD Rep-This grant was affected by glitch that awarded excess admin. Admin amount was decreased to match reduced awarded amount.</t>
  </si>
  <si>
    <t>CPD: 9/11/13 this grant was approved for consolidation and is consolidated with NC0254L4F031201. NC0040L47031205 is the KEY Grant for this consolidation. HM, CPD. This grant was affected by the glitch in 2012 that awarded extra admin. The admin and total budget were lowered to reflect the correct amounts.</t>
  </si>
  <si>
    <t xml:space="preserve">Budget  amendment in process by field office  to increase admin cost  to 7% of grant  total.  Requested budget amounts in Section 3 reflect budget amendment. </t>
  </si>
  <si>
    <t>This grant was affected by the glitch that awarded excess admin. HUD adjusted Admin down by $10.  Awarded too much money.  In process of correcting. (LS)</t>
  </si>
  <si>
    <t>Grant is in process of budget amendment. Budget amounts in Section 2 reflect the original grant award, not the proposed amended amounts.</t>
  </si>
  <si>
    <t>Grantee provided operating and expiration dates. Field office provided effective date.</t>
  </si>
  <si>
    <t>HUD failed to award the grantee the full Admin. fee but it is reflected on this GIW.  An additional $4,099 was added to Admin to bring in line with proper amount.  FO is working on 718 to add funds.</t>
  </si>
  <si>
    <t>Field office provided operating and expiration dates. Grantee has not yet received a contract, so effective date is not known. The name of the grantee agency was changed from Piedmont Behavioral Health-Alamance Caswell to PBH--Alamance-Caswell Community Operations Center.</t>
  </si>
  <si>
    <t>Field office provided the operating and expiration dates. CPD: 9/13/13 Grant has not been fully executed. HM,CPD rep.</t>
  </si>
  <si>
    <t>Field office provided operating and expiration dates. GA mailed to recipient. Waiting return of documents (LS)</t>
  </si>
  <si>
    <t>Grantee provided effective date. Operating and expiration date provided by HUD Rep (LS)</t>
  </si>
  <si>
    <t>Grantee provided operating date. Field office provided effective and expiration dates.  (LS)</t>
  </si>
  <si>
    <t>Field office provided effective date.</t>
  </si>
  <si>
    <t>Field office provided effective date. (LS)</t>
  </si>
  <si>
    <t>This grant received a budget amendment. The prepopulated budget items were changed from $241,920 to $239,808 for leasing, from $85,400 to $89,785 for services, and from $16,366 to $14,093 for admin. The total budget remains the same.</t>
  </si>
  <si>
    <t>This renewal was not pre-populated on the GIW. Grantee provided grant number, operating, and expiration date. Field office provded effective date.</t>
  </si>
  <si>
    <t>Smoky Mountain Center LME (Central Region)</t>
  </si>
  <si>
    <t>S+C HELP for Chronically Homeless Initiative</t>
  </si>
  <si>
    <t>NC19C703001</t>
  </si>
  <si>
    <t>S+C</t>
  </si>
  <si>
    <r>
      <rPr>
        <b/>
        <sz val="14"/>
        <rFont val="Arial"/>
        <family val="2"/>
      </rPr>
      <t>Is total ARD different from requested?</t>
    </r>
    <r>
      <rPr>
        <b/>
        <sz val="14"/>
        <color indexed="10"/>
        <rFont val="Arial"/>
        <family val="2"/>
      </rPr>
      <t xml:space="preserve">   </t>
    </r>
    <r>
      <rPr>
        <sz val="14"/>
        <color indexed="10"/>
        <rFont val="Arial"/>
        <family val="2"/>
      </rPr>
      <t xml:space="preserve">                                                                                                                                                                                                                                                                                                                                               (select from dropdown)                                                                                                                                                                                                                                                                                                                                                                                                                                                                                                                                            (if yes, explain why in Comments)</t>
    </r>
  </si>
  <si>
    <t xml:space="preserve">Grantee provided effective date. </t>
  </si>
  <si>
    <t>Field office provided operating and expiration dates.</t>
  </si>
  <si>
    <t>Grantee provided effective, operating and start dates. This grant is undergoing consolidation with grant #NC0158L4F031201 (row 4). Field office provided info on consolidated grant.</t>
  </si>
  <si>
    <t>Grantee provided effective, operating and start dates. This grant is undergoing consolidation with grant #NC0129L4F031204 (row 3).Field office provided info on consolidated grant.</t>
  </si>
  <si>
    <t>n/a</t>
  </si>
  <si>
    <t>no</t>
  </si>
  <si>
    <t xml:space="preserve"> Field office provided operating and expiration dates. CPD: 9/13/13 Grant has not been fully executed. HM,CPD rep.</t>
  </si>
  <si>
    <t>Grantee provided operating and expiration dates. CPD: 9/13/13 Grant has not been fully executed. HM,CPD rep.</t>
  </si>
  <si>
    <t>Grantee  and HUD records were off by $2 for admin amount.  Adjustments made to admin and total budget line items by field office (LS)</t>
  </si>
  <si>
    <t>Grantee provided operating and effective date. Grant agreement has not been signed by HUD yet.</t>
  </si>
  <si>
    <r>
      <rPr>
        <b/>
        <sz val="14"/>
        <rFont val="Arial"/>
        <family val="2"/>
      </rPr>
      <t xml:space="preserve">Has the project been included in a HUD approved consolidation?  </t>
    </r>
    <r>
      <rPr>
        <sz val="14"/>
        <rFont val="Arial"/>
        <family val="2"/>
      </rPr>
      <t xml:space="preserve">                                                                                                                                                                                                                                                                                                                                                                                                                                                                                               </t>
    </r>
    <r>
      <rPr>
        <sz val="14"/>
        <color indexed="10"/>
        <rFont val="Arial"/>
        <family val="2"/>
      </rPr>
      <t xml:space="preserve">(select from dropdown)                                                                                                                                                                                                                                                                                                                                                                                                                                                                                                                                            (if yes, explain why in Comments)  </t>
    </r>
    <r>
      <rPr>
        <sz val="14"/>
        <rFont val="Arial"/>
        <family val="2"/>
      </rPr>
      <t xml:space="preserve"> </t>
    </r>
  </si>
  <si>
    <r>
      <rPr>
        <b/>
        <sz val="14"/>
        <rFont val="Arial"/>
        <family val="2"/>
      </rPr>
      <t>Recommend Rejection?</t>
    </r>
    <r>
      <rPr>
        <sz val="14"/>
        <rFont val="Arial"/>
        <family val="2"/>
      </rPr>
      <t xml:space="preserve">
</t>
    </r>
    <r>
      <rPr>
        <sz val="14"/>
        <color indexed="10"/>
        <rFont val="Arial"/>
        <family val="2"/>
      </rPr>
      <t>(select from dropdown)                                                                                                                                                                                                                                                                                                                                                                                                                                                                                                                                                                                                                                                                          (if yes, specify in Comments)</t>
    </r>
  </si>
  <si>
    <t xml:space="preserve">Calculated Administration Costs Allowed                                                                                                                                                                                                                                                                                                                                                               </t>
  </si>
  <si>
    <r>
      <rPr>
        <b/>
        <sz val="14"/>
        <rFont val="Arial"/>
        <family val="2"/>
      </rPr>
      <t xml:space="preserve">Housing Assistance Type </t>
    </r>
    <r>
      <rPr>
        <sz val="14"/>
        <rFont val="Arial"/>
        <family val="2"/>
      </rPr>
      <t xml:space="preserve">                                                                                                                                                                                                                                                                                                                                                                                                                                                                                                                               </t>
    </r>
    <r>
      <rPr>
        <sz val="14"/>
        <color indexed="10"/>
        <rFont val="Arial"/>
        <family val="2"/>
      </rPr>
      <t>(select from dropdown)</t>
    </r>
  </si>
  <si>
    <r>
      <rPr>
        <b/>
        <sz val="14"/>
        <rFont val="Arial"/>
        <family val="2"/>
      </rPr>
      <t xml:space="preserve">Was a lease provided to the FO for units, structures?
</t>
    </r>
    <r>
      <rPr>
        <b/>
        <sz val="14"/>
        <color indexed="10"/>
        <rFont val="Arial"/>
        <family val="2"/>
      </rPr>
      <t>(1st time former SHP and S+C  renewals ONLY)</t>
    </r>
    <r>
      <rPr>
        <sz val="14"/>
        <rFont val="Arial"/>
        <family val="2"/>
      </rPr>
      <t xml:space="preserve">                                                                                                                                                                                                                                                                                                                                                                                                                                                                                                      </t>
    </r>
    <r>
      <rPr>
        <sz val="14"/>
        <color indexed="10"/>
        <rFont val="Arial"/>
        <family val="2"/>
      </rPr>
      <t>(select from dropdown)</t>
    </r>
  </si>
  <si>
    <r>
      <rPr>
        <b/>
        <sz val="14"/>
        <rFont val="Arial"/>
        <family val="2"/>
      </rPr>
      <t xml:space="preserve">Renewing from Leasing to Rental 
Assistance?                                             </t>
    </r>
    <r>
      <rPr>
        <b/>
        <sz val="14"/>
        <color indexed="10"/>
        <rFont val="Arial"/>
        <family val="2"/>
      </rPr>
      <t>(applicable for 1st time former SHP renewals ONLY)</t>
    </r>
    <r>
      <rPr>
        <b/>
        <sz val="14"/>
        <rFont val="Arial"/>
        <family val="2"/>
      </rPr>
      <t xml:space="preserve"> </t>
    </r>
    <r>
      <rPr>
        <sz val="14"/>
        <rFont val="Arial"/>
        <family val="2"/>
      </rPr>
      <t xml:space="preserve">                                                                                                                                                                                                                                                                                                                                                                                                                                                                                                                               </t>
    </r>
    <r>
      <rPr>
        <sz val="14"/>
        <color indexed="10"/>
        <rFont val="Arial"/>
        <family val="2"/>
      </rPr>
      <t>(select from dropdown)</t>
    </r>
  </si>
  <si>
    <r>
      <rPr>
        <b/>
        <sz val="14"/>
        <rFont val="Arial"/>
        <family val="2"/>
      </rPr>
      <t xml:space="preserve">Is this a 2007 Grant?  </t>
    </r>
    <r>
      <rPr>
        <sz val="14"/>
        <rFont val="Arial"/>
        <family val="2"/>
      </rPr>
      <t xml:space="preserve">                                                                                                                                                                                                                                                                                                                                                                                                                                                                                                                                        </t>
    </r>
    <r>
      <rPr>
        <sz val="14"/>
        <color indexed="10"/>
        <rFont val="Arial"/>
        <family val="2"/>
      </rPr>
      <t>(select from dropdown)</t>
    </r>
  </si>
  <si>
    <r>
      <rPr>
        <b/>
        <sz val="14"/>
        <rFont val="Arial"/>
        <family val="2"/>
      </rPr>
      <t xml:space="preserve">Was this project extended?   </t>
    </r>
    <r>
      <rPr>
        <sz val="14"/>
        <rFont val="Arial"/>
        <family val="2"/>
      </rPr>
      <t xml:space="preserve">                                                                                                                                                                                                                                                                                                                                                                                                                                                                                                                    </t>
    </r>
    <r>
      <rPr>
        <sz val="14"/>
        <color indexed="10"/>
        <rFont val="Arial"/>
        <family val="2"/>
      </rPr>
      <t>(select from dropdown)</t>
    </r>
  </si>
  <si>
    <r>
      <t xml:space="preserve">Subtotal
</t>
    </r>
    <r>
      <rPr>
        <sz val="14"/>
        <color indexed="10"/>
        <rFont val="Arial"/>
        <family val="2"/>
      </rPr>
      <t>(does not include Admin)</t>
    </r>
  </si>
  <si>
    <r>
      <rPr>
        <b/>
        <sz val="14"/>
        <rFont val="Arial"/>
        <family val="2"/>
      </rPr>
      <t>Expiration Date</t>
    </r>
    <r>
      <rPr>
        <sz val="14"/>
        <rFont val="Arial"/>
        <family val="2"/>
      </rPr>
      <t xml:space="preserve">                                                                                                                                                                                                                                                                                                                                                                                                                                                                                                                                                        </t>
    </r>
    <r>
      <rPr>
        <sz val="14"/>
        <color indexed="10"/>
        <rFont val="Arial"/>
        <family val="2"/>
      </rPr>
      <t>(mm/dd/yyyy)</t>
    </r>
  </si>
  <si>
    <r>
      <t xml:space="preserve">First-Time Former Project under the SHP </t>
    </r>
    <r>
      <rPr>
        <b/>
        <i/>
        <u/>
        <sz val="14"/>
        <rFont val="Arial"/>
        <family val="2"/>
      </rPr>
      <t>or</t>
    </r>
    <r>
      <rPr>
        <b/>
        <i/>
        <sz val="14"/>
        <rFont val="Arial"/>
        <family val="2"/>
      </rPr>
      <t xml:space="preserve"> </t>
    </r>
    <r>
      <rPr>
        <b/>
        <sz val="14"/>
        <rFont val="Arial"/>
        <family val="2"/>
      </rPr>
      <t>S+C Program</t>
    </r>
  </si>
  <si>
    <r>
      <t xml:space="preserve">Total Budget Awarded                                                                                                                                                                                                                                                                                                                                                                                 </t>
    </r>
    <r>
      <rPr>
        <sz val="14"/>
        <color indexed="10"/>
        <rFont val="Arial"/>
        <family val="2"/>
      </rPr>
      <t xml:space="preserve">(S+C only) </t>
    </r>
  </si>
  <si>
    <r>
      <rPr>
        <b/>
        <sz val="14"/>
        <rFont val="Arial"/>
        <family val="2"/>
      </rPr>
      <t>Project Component</t>
    </r>
    <r>
      <rPr>
        <sz val="14"/>
        <rFont val="Arial"/>
        <family val="2"/>
      </rPr>
      <t xml:space="preserve">                                                                                                                                                                                                                                                                                                                                                                                                                                                                                                                           </t>
    </r>
    <r>
      <rPr>
        <sz val="14"/>
        <color indexed="10"/>
        <rFont val="Arial"/>
        <family val="2"/>
      </rPr>
      <t>(select from dropdown)</t>
    </r>
  </si>
  <si>
    <r>
      <t xml:space="preserve">SECTION 4 - PROJECTS PERFORMANCE AND CAPACITY </t>
    </r>
    <r>
      <rPr>
        <b/>
        <i/>
        <sz val="14"/>
        <color indexed="10"/>
        <rFont val="Arial"/>
        <family val="2"/>
      </rPr>
      <t>(HUD USE ONLY)</t>
    </r>
  </si>
  <si>
    <r>
      <rPr>
        <b/>
        <sz val="14"/>
        <rFont val="Arial"/>
        <family val="2"/>
      </rPr>
      <t xml:space="preserve">Grant Term  </t>
    </r>
    <r>
      <rPr>
        <sz val="14"/>
        <rFont val="Arial"/>
        <family val="2"/>
      </rPr>
      <t xml:space="preserve">                                                                                                                                                                                                                                                                                                                                                                                                                                                                                                                                                </t>
    </r>
    <r>
      <rPr>
        <sz val="14"/>
        <color indexed="10"/>
        <rFont val="Arial"/>
        <family val="2"/>
      </rPr>
      <t>(Years)</t>
    </r>
  </si>
  <si>
    <r>
      <rPr>
        <b/>
        <sz val="14"/>
        <rFont val="Arial"/>
        <family val="2"/>
      </rPr>
      <t xml:space="preserve">Effective Date  </t>
    </r>
    <r>
      <rPr>
        <sz val="14"/>
        <rFont val="Arial"/>
        <family val="2"/>
      </rPr>
      <t xml:space="preserve">                                                                                                                                                                                                                                                                                                                                                                                                                                                                                                                                             </t>
    </r>
    <r>
      <rPr>
        <sz val="14"/>
        <color indexed="10"/>
        <rFont val="Arial"/>
        <family val="2"/>
      </rPr>
      <t>(mm/dd/yyyy)</t>
    </r>
  </si>
  <si>
    <r>
      <rPr>
        <b/>
        <sz val="14"/>
        <rFont val="Arial"/>
        <family val="2"/>
      </rPr>
      <t xml:space="preserve">Operating Start Date </t>
    </r>
    <r>
      <rPr>
        <sz val="14"/>
        <rFont val="Arial"/>
        <family val="2"/>
      </rPr>
      <t xml:space="preserve">                                                                                                                                                                                                                                                                                                                                                                                                                                                                                                                              </t>
    </r>
    <r>
      <rPr>
        <sz val="14"/>
        <color indexed="10"/>
        <rFont val="Arial"/>
        <family val="2"/>
      </rPr>
      <t>(mm/dd/yyyy)</t>
    </r>
  </si>
  <si>
    <t>Grantee provided effective date.</t>
  </si>
  <si>
    <t>This grant received a budget amendment. The budget amounts reflect this amendment rather than the original award.</t>
  </si>
  <si>
    <t>The allowed admin formula in column BE is calculating less than the allowed 7%. The CoC entered the 7% amount into the requested admin cell (column BD). The ARA (column BG) is calculating using the requestd 7%.</t>
  </si>
  <si>
    <t>Grantee provided effective, operating and expiration date. Prepopulated expiration date was changed from 6/6/14 to 6/30/14.</t>
  </si>
  <si>
    <t>Grantee has not yet received a contract, so dates are not known. The name of the grantee agency was changed from Piedmont Behavioral Health-Alamance Caswell to PBH--Alamance-Caswell Community Operations Center.</t>
  </si>
  <si>
    <t>PBH--Alamance-Caswell Community Operations Center</t>
  </si>
  <si>
    <t>$10 Admin Adjustment Down. GA Amendment to correct in process.</t>
  </si>
  <si>
    <t>CPD Note: 9/11/13 CPD approved consolidation of grant. NC0158L4F031201 is consolidated with NC0129L4F031204. NC0158L4F031201 is Key Grant. HM, CPD Rep.</t>
  </si>
  <si>
    <t>CPD: 9/11/13 this grant was approved for consolidation and is consolidated with NC0254L4F031201. NC0040L47031205 is the KEY Grant for this consolidation. HM, CPD</t>
  </si>
  <si>
    <t>CPD: 9/11/13 this grant was approved for consolidation and is consolidated with NC0040L47031205 . NC0040L47031205 is the KEY Grant for this consolidation. HM, CPD</t>
  </si>
  <si>
    <r>
      <t xml:space="preserve">Section 5 - </t>
    </r>
    <r>
      <rPr>
        <b/>
        <sz val="14"/>
        <color indexed="10"/>
        <rFont val="Arial"/>
        <family val="2"/>
      </rPr>
      <t>SUMMARY OF COC ELIGIBLE FUNDS</t>
    </r>
  </si>
  <si>
    <r>
      <rPr>
        <b/>
        <i/>
        <sz val="14"/>
        <color indexed="10"/>
        <rFont val="Arial"/>
        <family val="2"/>
      </rPr>
      <t>(HUD USE ONLY)</t>
    </r>
    <r>
      <rPr>
        <b/>
        <sz val="14"/>
        <rFont val="Arial"/>
        <family val="2"/>
      </rPr>
      <t>:</t>
    </r>
  </si>
  <si>
    <r>
      <t xml:space="preserve">Is the CA the same as in FY2012?                                                                                                                                                                                                                                                                                                                                                                                                          </t>
    </r>
    <r>
      <rPr>
        <sz val="14"/>
        <color indexed="10"/>
        <rFont val="Arial"/>
        <family val="2"/>
      </rPr>
      <t>(select from dropdown)</t>
    </r>
  </si>
  <si>
    <r>
      <t xml:space="preserve">7.    Delete the amounts entered in the all of the </t>
    </r>
    <r>
      <rPr>
        <b/>
        <sz val="11"/>
        <color theme="1"/>
        <rFont val="Calibri"/>
        <family val="2"/>
        <scheme val="minor"/>
      </rPr>
      <t># of Units</t>
    </r>
    <r>
      <rPr>
        <sz val="11"/>
        <color theme="1"/>
        <rFont val="Calibri"/>
        <family val="2"/>
        <scheme val="minor"/>
      </rPr>
      <t xml:space="preserve"> and </t>
    </r>
    <r>
      <rPr>
        <b/>
        <sz val="11"/>
        <color theme="1"/>
        <rFont val="Calibri"/>
        <family val="2"/>
        <scheme val="minor"/>
      </rPr>
      <t>FMR</t>
    </r>
    <r>
      <rPr>
        <sz val="11"/>
        <color theme="1"/>
        <rFont val="Calibri"/>
        <family val="2"/>
        <scheme val="minor"/>
      </rPr>
      <t xml:space="preserve"> columns. Once this has been completed, applicants should be able to use the Rental Assistance Worksheet to calculate the budget for an additional project.</t>
    </r>
  </si>
  <si>
    <t>Special Note: For rental assistance projects that have SRO units and/or 5+ units, use the following formulas to manually calculate the total rental assistance to be entered in the applicable cell(s) on the GIW:</t>
  </si>
  <si>
    <r>
      <t>·</t>
    </r>
    <r>
      <rPr>
        <sz val="7"/>
        <color indexed="8"/>
        <rFont val="Times New Roman"/>
        <family val="1"/>
      </rPr>
      <t xml:space="preserve">         </t>
    </r>
    <r>
      <rPr>
        <sz val="11"/>
        <color theme="1"/>
        <rFont val="Calibri"/>
        <family val="2"/>
        <scheme val="minor"/>
      </rPr>
      <t>SRO = 1Bdrm FMR x 0.75</t>
    </r>
  </si>
  <si>
    <r>
      <t>·</t>
    </r>
    <r>
      <rPr>
        <sz val="7"/>
        <color indexed="8"/>
        <rFont val="Times New Roman"/>
        <family val="1"/>
      </rPr>
      <t xml:space="preserve">         </t>
    </r>
    <r>
      <rPr>
        <sz val="11"/>
        <color theme="1"/>
        <rFont val="Calibri"/>
        <family val="2"/>
        <scheme val="minor"/>
      </rPr>
      <t>5 Bedroom = 4Bdrm FMR x 1.15</t>
    </r>
  </si>
  <si>
    <r>
      <t>·</t>
    </r>
    <r>
      <rPr>
        <sz val="7"/>
        <color indexed="8"/>
        <rFont val="Times New Roman"/>
        <family val="1"/>
      </rPr>
      <t xml:space="preserve">         </t>
    </r>
    <r>
      <rPr>
        <sz val="11"/>
        <color theme="1"/>
        <rFont val="Calibri"/>
        <family val="2"/>
        <scheme val="minor"/>
      </rPr>
      <t>6 Bedroom = 4Bdrm FMR x 1.30</t>
    </r>
  </si>
  <si>
    <r>
      <t>·</t>
    </r>
    <r>
      <rPr>
        <sz val="7"/>
        <color indexed="8"/>
        <rFont val="Times New Roman"/>
        <family val="1"/>
      </rPr>
      <t xml:space="preserve">         </t>
    </r>
    <r>
      <rPr>
        <sz val="11"/>
        <color theme="1"/>
        <rFont val="Calibri"/>
        <family val="2"/>
        <scheme val="minor"/>
      </rPr>
      <t>7 Bedroom = 4Bdrm FMR x 1.45</t>
    </r>
  </si>
  <si>
    <r>
      <t>·</t>
    </r>
    <r>
      <rPr>
        <sz val="7"/>
        <color indexed="8"/>
        <rFont val="Times New Roman"/>
        <family val="1"/>
      </rPr>
      <t xml:space="preserve">         </t>
    </r>
    <r>
      <rPr>
        <sz val="11"/>
        <color theme="1"/>
        <rFont val="Calibri"/>
        <family val="2"/>
        <scheme val="minor"/>
      </rPr>
      <t>8 Bedroom = 4Bdrm FMR x 1.60</t>
    </r>
  </si>
  <si>
    <r>
      <t>·</t>
    </r>
    <r>
      <rPr>
        <sz val="7"/>
        <color indexed="8"/>
        <rFont val="Times New Roman"/>
        <family val="1"/>
      </rPr>
      <t xml:space="preserve">         </t>
    </r>
    <r>
      <rPr>
        <sz val="11"/>
        <color theme="1"/>
        <rFont val="Calibri"/>
        <family val="2"/>
        <scheme val="minor"/>
      </rPr>
      <t>9 Bedroom = 4Bdrm FMR x 1.75</t>
    </r>
  </si>
  <si>
    <t xml:space="preserve"> </t>
  </si>
  <si>
    <t>DEADLINES</t>
  </si>
  <si>
    <t xml:space="preserve">  </t>
  </si>
  <si>
    <r>
      <t>  </t>
    </r>
    <r>
      <rPr>
        <b/>
        <i/>
        <u/>
        <sz val="11"/>
        <color rgb="FFFF0000"/>
        <rFont val="Calibri"/>
        <family val="2"/>
        <scheme val="minor"/>
      </rPr>
      <t>Note:</t>
    </r>
    <r>
      <rPr>
        <b/>
        <i/>
        <u/>
        <sz val="7"/>
        <color rgb="FFFF0000"/>
        <rFont val="Calibri"/>
        <family val="2"/>
        <scheme val="minor"/>
      </rPr>
      <t> </t>
    </r>
    <r>
      <rPr>
        <b/>
        <i/>
        <u/>
        <sz val="11"/>
        <color rgb="FFFF0000"/>
        <rFont val="Calibri"/>
        <family val="2"/>
        <scheme val="minor"/>
      </rPr>
      <t xml:space="preserve">If changes are made to the GIW by HUDHQ after the CoC submitted its FY 2013 CoC Registration in e-snaps, the CPD HUD field office will notify the CoC by email with the revised HUD-approved GIW.  This version must be uploaded to the FY 2013 CoC Application. </t>
    </r>
  </si>
  <si>
    <t>Residential Treatment Services of Alamance, Inc.</t>
  </si>
  <si>
    <t>Alamance Women's Permanent Housing Program 2009</t>
  </si>
  <si>
    <t>Yes</t>
  </si>
  <si>
    <t>N/A</t>
  </si>
  <si>
    <t>SHP-PH 2010 Grant</t>
  </si>
  <si>
    <t>Rental Assistance-TRA</t>
  </si>
  <si>
    <t>NC Department of Health and Human Services</t>
  </si>
  <si>
    <t>Grantee has not yet received a contract, so dates are not known.</t>
  </si>
  <si>
    <t>Grantee provided effective, operating and start dates.</t>
  </si>
  <si>
    <t>Grantee provided operating and expiration dates. Grantee has not received a contract yet, so effective date is not known.</t>
  </si>
  <si>
    <t>NC0198B4F031000</t>
  </si>
  <si>
    <t>This renewal was not pre-populated on the GIW. Grantee provided grant number, effective, operating, and expiration dates.</t>
  </si>
  <si>
    <t>This grant received a budget amendment. The GIW reflects the amended budget line items.</t>
  </si>
  <si>
    <t>Grantee provided the effective date.</t>
  </si>
  <si>
    <t>56-0988222</t>
  </si>
  <si>
    <t>NC0149B4F030900</t>
  </si>
  <si>
    <t>Grantee has not received a contract yet, so CoC was unable to verify current units. Units entered here reflect the 2012 project application.</t>
  </si>
  <si>
    <r>
      <t>·</t>
    </r>
    <r>
      <rPr>
        <sz val="7"/>
        <color theme="1"/>
        <rFont val="Calibri"/>
        <family val="2"/>
        <scheme val="minor"/>
      </rPr>
      <t>        </t>
    </r>
    <r>
      <rPr>
        <u/>
        <sz val="7"/>
        <color theme="1"/>
        <rFont val="Calibri"/>
        <family val="2"/>
        <scheme val="minor"/>
      </rPr>
      <t xml:space="preserve"> </t>
    </r>
    <r>
      <rPr>
        <u/>
        <sz val="11"/>
        <color theme="1"/>
        <rFont val="Calibri"/>
        <family val="2"/>
        <scheme val="minor"/>
      </rPr>
      <t>Project Number</t>
    </r>
    <r>
      <rPr>
        <sz val="11"/>
        <color theme="1"/>
        <rFont val="Calibri"/>
        <family val="2"/>
        <scheme val="minor"/>
      </rPr>
      <t xml:space="preserve">– Applicants use this cell to record the Project Number for the Rental Assistance project for which they are attempting to calculate the budget. </t>
    </r>
  </si>
  <si>
    <r>
      <t>·</t>
    </r>
    <r>
      <rPr>
        <sz val="7"/>
        <color theme="1"/>
        <rFont val="Calibri"/>
        <family val="2"/>
        <scheme val="minor"/>
      </rPr>
      <t>        </t>
    </r>
    <r>
      <rPr>
        <u/>
        <sz val="11"/>
        <color theme="1"/>
        <rFont val="Calibri"/>
        <family val="2"/>
        <scheme val="minor"/>
      </rPr>
      <t>Rental Assistance</t>
    </r>
    <r>
      <rPr>
        <sz val="11"/>
        <color theme="1"/>
        <rFont val="Calibri"/>
        <family val="2"/>
        <scheme val="minor"/>
      </rPr>
      <t xml:space="preserve">– This is a running total protected cell.  After completing the Rental Assistance worksheet, applicants will use this amount to populate the Rental Assistance field in Section 3.1 </t>
    </r>
    <r>
      <rPr>
        <sz val="11"/>
        <color rgb="FFFF0000"/>
        <rFont val="Calibri"/>
        <family val="2"/>
        <scheme val="minor"/>
      </rPr>
      <t xml:space="preserve"> </t>
    </r>
  </si>
  <si>
    <t>Rental Assistance Table</t>
  </si>
  <si>
    <r>
      <t>·</t>
    </r>
    <r>
      <rPr>
        <sz val="7"/>
        <color theme="1"/>
        <rFont val="Calibri"/>
        <family val="2"/>
        <scheme val="minor"/>
      </rPr>
      <t>       </t>
    </r>
    <r>
      <rPr>
        <u/>
        <sz val="11"/>
        <color theme="1"/>
        <rFont val="Calibri"/>
        <family val="2"/>
        <scheme val="minor"/>
      </rPr>
      <t>County/FMR Area</t>
    </r>
    <r>
      <rPr>
        <sz val="11"/>
        <color theme="1"/>
        <rFont val="Calibri"/>
        <family val="2"/>
        <scheme val="minor"/>
      </rPr>
      <t xml:space="preserve">– Applicants use this cell to record the County/FMR Area for the Rental Assistance project for which they are attempting to calculate the budget. </t>
    </r>
  </si>
  <si>
    <r>
      <t>·</t>
    </r>
    <r>
      <rPr>
        <sz val="11"/>
        <color theme="1"/>
        <rFont val="Calibri"/>
        <family val="2"/>
        <scheme val="minor"/>
      </rPr>
      <t>     Applicants must Indicate the number of units for which funding is being requested (unit mix should match unit designation in Section 3 of the GIW).  The applicant must enter the corresponding FMR amounts (using FY 2013 Fair Market Rents Document System) and budget totals will auto-calculate.</t>
    </r>
    <r>
      <rPr>
        <sz val="11"/>
        <color rgb="FFFF0000"/>
        <rFont val="Calibri"/>
        <family val="2"/>
        <scheme val="minor"/>
      </rPr>
      <t xml:space="preserve"> </t>
    </r>
  </si>
  <si>
    <r>
      <t>·</t>
    </r>
    <r>
      <rPr>
        <b/>
        <sz val="11"/>
        <color theme="1"/>
        <rFont val="Calibri"/>
        <family val="2"/>
        <scheme val="minor"/>
      </rPr>
      <t>    </t>
    </r>
    <r>
      <rPr>
        <sz val="11"/>
        <color theme="1"/>
        <rFont val="Calibri"/>
        <family val="2"/>
        <scheme val="minor"/>
      </rPr>
      <t>The Rental Assistance Worksheet contains 10 tables for calculating the Rental Assistance Budget Amount for projects with multiple Counties/FMR Areas. These areas will all be totaled in the Rental Assistance field located at the top of the Rental Assistance Worksheet.</t>
    </r>
  </si>
  <si>
    <t>Applicants may  calculate the Rental Assistance Budget Amount for any additional projects contained with the GIW, using the following the steps.</t>
  </si>
  <si>
    <t>Steps to create a new Rental Assistance Worksheet</t>
  </si>
  <si>
    <r>
      <t xml:space="preserve">1.    Move your mouse cursor over the tab name of the </t>
    </r>
    <r>
      <rPr>
        <b/>
        <sz val="11"/>
        <color theme="1"/>
        <rFont val="Calibri"/>
        <family val="2"/>
        <scheme val="minor"/>
      </rPr>
      <t>Rental Assistance</t>
    </r>
    <r>
      <rPr>
        <sz val="11"/>
        <color theme="1"/>
        <rFont val="Calibri"/>
        <family val="2"/>
        <scheme val="minor"/>
      </rPr>
      <t xml:space="preserve"> worksheet.</t>
    </r>
  </si>
  <si>
    <r>
      <t xml:space="preserve">2.    Right Click on the tab and select the option </t>
    </r>
    <r>
      <rPr>
        <b/>
        <sz val="11"/>
        <color theme="1"/>
        <rFont val="Calibri"/>
        <family val="2"/>
        <scheme val="minor"/>
      </rPr>
      <t>Move or Copy…</t>
    </r>
  </si>
  <si>
    <r>
      <t xml:space="preserve">3.    Once the </t>
    </r>
    <r>
      <rPr>
        <b/>
        <sz val="11"/>
        <color theme="1"/>
        <rFont val="Calibri"/>
        <family val="2"/>
        <scheme val="minor"/>
      </rPr>
      <t>Move or Copy</t>
    </r>
    <r>
      <rPr>
        <sz val="11"/>
        <color theme="1"/>
        <rFont val="Calibri"/>
        <family val="2"/>
        <scheme val="minor"/>
      </rPr>
      <t xml:space="preserve"> window is displayed, select </t>
    </r>
    <r>
      <rPr>
        <b/>
        <sz val="11"/>
        <color theme="1"/>
        <rFont val="Calibri"/>
        <family val="2"/>
        <scheme val="minor"/>
      </rPr>
      <t>(move to end)</t>
    </r>
  </si>
  <si>
    <r>
      <t xml:space="preserve">4.    Click the checkbox next to </t>
    </r>
    <r>
      <rPr>
        <b/>
        <sz val="11"/>
        <color theme="1"/>
        <rFont val="Calibri"/>
        <family val="2"/>
        <scheme val="minor"/>
      </rPr>
      <t>Create a copy</t>
    </r>
    <r>
      <rPr>
        <sz val="11"/>
        <color theme="1"/>
        <rFont val="Calibri"/>
        <family val="2"/>
        <scheme val="minor"/>
      </rPr>
      <t xml:space="preserve"> and then click </t>
    </r>
    <r>
      <rPr>
        <b/>
        <sz val="11"/>
        <color theme="1"/>
        <rFont val="Calibri"/>
        <family val="2"/>
        <scheme val="minor"/>
      </rPr>
      <t>OK</t>
    </r>
    <r>
      <rPr>
        <sz val="11"/>
        <color theme="1"/>
        <rFont val="Calibri"/>
        <family val="2"/>
        <scheme val="minor"/>
      </rPr>
      <t>.</t>
    </r>
  </si>
  <si>
    <r>
      <t xml:space="preserve">5.    A message box should appear,  select </t>
    </r>
    <r>
      <rPr>
        <b/>
        <sz val="11"/>
        <color theme="1"/>
        <rFont val="Calibri"/>
        <family val="2"/>
        <scheme val="minor"/>
      </rPr>
      <t>Yes</t>
    </r>
  </si>
  <si>
    <t>6.    Delete the data entered in the Project Name, Project Number and County/FMR Area fields.</t>
  </si>
  <si>
    <r>
      <t xml:space="preserve">       </t>
    </r>
    <r>
      <rPr>
        <sz val="11"/>
        <color indexed="8"/>
        <rFont val="Symbol"/>
        <family val="1"/>
        <charset val="2"/>
      </rPr>
      <t>·</t>
    </r>
    <r>
      <rPr>
        <sz val="11"/>
        <color theme="1"/>
        <rFont val="Calibri"/>
        <family val="2"/>
        <scheme val="minor"/>
      </rPr>
      <t>       </t>
    </r>
    <r>
      <rPr>
        <u/>
        <sz val="11"/>
        <color theme="1"/>
        <rFont val="Calibri"/>
        <family val="2"/>
        <scheme val="minor"/>
      </rPr>
      <t> Step 1</t>
    </r>
    <r>
      <rPr>
        <sz val="11"/>
        <color theme="1"/>
        <rFont val="Calibri"/>
        <family val="2"/>
        <scheme val="minor"/>
      </rPr>
      <t xml:space="preserve">- Complete all of the Section 1 - Applicant and Project Information.  This is the information that reflects the project's current status.  In the "Comments" column (within this section), indicate that this is an eligible project for renewal that was not pre-populated on the GIW.  </t>
    </r>
  </si>
  <si>
    <r>
      <t xml:space="preserve">       </t>
    </r>
    <r>
      <rPr>
        <sz val="11"/>
        <color indexed="8"/>
        <rFont val="Symbol"/>
        <family val="1"/>
        <charset val="2"/>
      </rPr>
      <t xml:space="preserve">·      </t>
    </r>
    <r>
      <rPr>
        <u/>
        <sz val="11"/>
        <color theme="1"/>
        <rFont val="Calibri"/>
        <family val="2"/>
        <scheme val="minor"/>
      </rPr>
      <t>Step 2</t>
    </r>
    <r>
      <rPr>
        <sz val="11"/>
        <color theme="1"/>
        <rFont val="Calibri"/>
        <family val="2"/>
        <scheme val="minor"/>
      </rPr>
      <t xml:space="preserve"> – Complete Section 2 - Current Budget Line Items (BLI) and Unit Configuration.  For Sub-Section 2.1, enter in the current budget line items as reflected in the original (or amended) grant agreement.  Column V is a formula calculation (hidden)and should reflect the amount of your project as indicated in the grant agreement or grant agreement as amended.  If it does not, check your data entry to determine whether entries are accurate.  Also, make sure that the Grant Term is correct.  If a first-time renewal +C project has been added, enter the dollar amount of the award as reflected in the grant agreement or grant agreement as amended  under Rental Assistance.  Adding first-time S+C projects also require the completion of Sub-Section 2.2, using the number and unit configuration of the current S+C project.  </t>
    </r>
  </si>
  <si>
    <r>
      <t xml:space="preserve">        </t>
    </r>
    <r>
      <rPr>
        <sz val="11"/>
        <color indexed="8"/>
        <rFont val="Symbol"/>
        <family val="1"/>
        <charset val="2"/>
      </rPr>
      <t xml:space="preserve">·     </t>
    </r>
    <r>
      <rPr>
        <sz val="11"/>
        <color theme="1"/>
        <rFont val="Calibri"/>
        <family val="2"/>
        <scheme val="minor"/>
      </rPr>
      <t xml:space="preserve"> </t>
    </r>
    <r>
      <rPr>
        <u/>
        <sz val="11"/>
        <color theme="1"/>
        <rFont val="Calibri"/>
        <family val="2"/>
        <scheme val="minor"/>
      </rPr>
      <t>Step 3</t>
    </r>
    <r>
      <rPr>
        <sz val="11"/>
        <color theme="1"/>
        <rFont val="Calibri"/>
        <family val="2"/>
        <scheme val="minor"/>
      </rPr>
      <t xml:space="preserve"> – Complete Sub-Section 2.3 - Current Grant Characteristics, answer the questions in this section.  In the "Comments" column (within this section), enter in the justification for the project's entry on the GIW (e.g., first-time renewal, expiration date in CY 2014).  </t>
    </r>
  </si>
  <si>
    <r>
      <t xml:space="preserve">       </t>
    </r>
    <r>
      <rPr>
        <sz val="11"/>
        <color indexed="8"/>
        <rFont val="Symbol"/>
        <family val="1"/>
        <charset val="2"/>
      </rPr>
      <t xml:space="preserve">·      </t>
    </r>
    <r>
      <rPr>
        <u/>
        <sz val="11"/>
        <color theme="1"/>
        <rFont val="Calibri"/>
        <family val="2"/>
        <scheme val="minor"/>
      </rPr>
      <t>Step 4</t>
    </r>
    <r>
      <rPr>
        <sz val="11"/>
        <color theme="1"/>
        <rFont val="Calibri"/>
        <family val="2"/>
        <scheme val="minor"/>
      </rPr>
      <t xml:space="preserve"> – Complete Section 3 - Requested Budget Line Items (BLI) and Unit Configuration for the FY 2013 Competition.  Refer to the Section 3 instructions above.  </t>
    </r>
  </si>
  <si>
    <t>RENTAL ASSISTANCE WORKSHEET - (TAB)</t>
  </si>
  <si>
    <t xml:space="preserve">   RENTAL ASSISTANCE PROJECTS ONLY</t>
  </si>
  <si>
    <r>
      <t>·</t>
    </r>
    <r>
      <rPr>
        <sz val="7"/>
        <color theme="1"/>
        <rFont val="Calibri"/>
        <family val="2"/>
        <scheme val="minor"/>
      </rPr>
      <t>    </t>
    </r>
    <r>
      <rPr>
        <u/>
        <sz val="7"/>
        <color theme="1"/>
        <rFont val="Calibri"/>
        <family val="2"/>
        <scheme val="minor"/>
      </rPr>
      <t xml:space="preserve"> </t>
    </r>
    <r>
      <rPr>
        <u/>
        <sz val="11"/>
        <color theme="1"/>
        <rFont val="Calibri"/>
        <family val="2"/>
        <scheme val="minor"/>
      </rPr>
      <t>Project Name</t>
    </r>
    <r>
      <rPr>
        <sz val="11"/>
        <color theme="1"/>
        <rFont val="Calibri"/>
        <family val="2"/>
        <scheme val="minor"/>
      </rPr>
      <t xml:space="preserve">– Applicants use this cell to record the Project Name for the Rental Assistance project for which they are attempting to calculate the budget. </t>
    </r>
  </si>
  <si>
    <r>
      <t>·</t>
    </r>
    <r>
      <rPr>
        <sz val="7"/>
        <color indexed="8"/>
        <rFont val="Times New Roman"/>
        <family val="1"/>
      </rPr>
      <t>        </t>
    </r>
    <r>
      <rPr>
        <u/>
        <sz val="7"/>
        <color indexed="8"/>
        <rFont val="Times New Roman"/>
        <family val="1"/>
      </rPr>
      <t xml:space="preserve"> </t>
    </r>
    <r>
      <rPr>
        <u/>
        <sz val="11"/>
        <color theme="1"/>
        <rFont val="Calibri"/>
        <family val="2"/>
        <scheme val="minor"/>
      </rPr>
      <t xml:space="preserve">Has the project been included in a HUD approved consolidation? </t>
    </r>
    <r>
      <rPr>
        <sz val="11"/>
        <color theme="1"/>
        <rFont val="Calibri"/>
        <family val="2"/>
        <scheme val="minor"/>
      </rPr>
      <t xml:space="preserve">– Applicants may consolidate projects with the same project component type.  If the project received HUD-approval OR HUD-approval is pending to consolidate with another eligible renewal project and will be granted </t>
    </r>
    <r>
      <rPr>
        <b/>
        <u/>
        <sz val="11"/>
        <color theme="1"/>
        <rFont val="Calibri"/>
        <family val="2"/>
        <scheme val="minor"/>
      </rPr>
      <t>prior to</t>
    </r>
    <r>
      <rPr>
        <sz val="11"/>
        <color theme="1"/>
        <rFont val="Calibri"/>
        <family val="2"/>
        <scheme val="minor"/>
      </rPr>
      <t xml:space="preserve"> opening of the CoC Program Competition, select from the dropdown menu 'YES' </t>
    </r>
    <r>
      <rPr>
        <b/>
        <u/>
        <sz val="11"/>
        <color theme="1"/>
        <rFont val="Calibri"/>
        <family val="2"/>
        <scheme val="minor"/>
      </rPr>
      <t>AND</t>
    </r>
    <r>
      <rPr>
        <sz val="11"/>
        <color theme="1"/>
        <rFont val="Calibri"/>
        <family val="2"/>
        <scheme val="minor"/>
      </rPr>
      <t xml:space="preserve"> in the Comments column indicate the date the consolidate was approved by HUD or will be approved.  If the project does not fall under one of the two categories above, select 'NO'.  </t>
    </r>
    <r>
      <rPr>
        <i/>
        <sz val="11"/>
        <color rgb="FFFF0000"/>
        <rFont val="Calibri"/>
        <family val="2"/>
        <scheme val="minor"/>
      </rPr>
      <t xml:space="preserve">Note:  If the pending consolidation does not take place prior to the opening of the FY 2013 CoC Program Competition, these renewal grants MUST submit separate project applications in e-snaps; they are prohibited from submitting one project application. </t>
    </r>
  </si>
  <si>
    <r>
      <t>·</t>
    </r>
    <r>
      <rPr>
        <sz val="7"/>
        <color indexed="8"/>
        <rFont val="Times New Roman"/>
        <family val="1"/>
      </rPr>
      <t xml:space="preserve">         </t>
    </r>
    <r>
      <rPr>
        <u/>
        <sz val="11"/>
        <color theme="1"/>
        <rFont val="Calibri"/>
        <family val="2"/>
        <scheme val="minor"/>
      </rPr>
      <t xml:space="preserve">Comments - </t>
    </r>
    <r>
      <rPr>
        <sz val="11"/>
        <color theme="1"/>
        <rFont val="Calibri"/>
        <family val="2"/>
        <scheme val="minor"/>
      </rPr>
      <t xml:space="preserve"> If there are any other notes regarding this sub-section you intend to submit to HUD enter them here.</t>
    </r>
  </si>
  <si>
    <t xml:space="preserve">SECTION 4 - PROJECTS PERFORMANCE AND CAPACITY </t>
  </si>
  <si>
    <t>HUD USE ONLY; NO ACTION REQUIRED BY THE COC OR PROJECT APPLICANTS</t>
  </si>
  <si>
    <t>SECTION 5 - SUMMARY OF COC ELIGIBLE FUNDS</t>
  </si>
  <si>
    <r>
      <t>·</t>
    </r>
    <r>
      <rPr>
        <sz val="7"/>
        <color indexed="8"/>
        <rFont val="Times New Roman"/>
        <family val="1"/>
      </rPr>
      <t>        </t>
    </r>
    <r>
      <rPr>
        <u/>
        <sz val="7"/>
        <color indexed="8"/>
        <rFont val="Times New Roman"/>
        <family val="1"/>
      </rPr>
      <t xml:space="preserve"> </t>
    </r>
    <r>
      <rPr>
        <u/>
        <sz val="11"/>
        <color theme="1"/>
        <rFont val="Calibri"/>
        <family val="2"/>
        <scheme val="minor"/>
      </rPr>
      <t>CoC's Annual Renewal Demand</t>
    </r>
    <r>
      <rPr>
        <u/>
        <sz val="7"/>
        <color indexed="8"/>
        <rFont val="Times New Roman"/>
        <family val="1"/>
      </rPr>
      <t xml:space="preserve"> </t>
    </r>
    <r>
      <rPr>
        <sz val="11"/>
        <color theme="1"/>
        <rFont val="Calibri"/>
        <family val="2"/>
        <scheme val="minor"/>
      </rPr>
      <t>– This cell is a calculation of the total ARD amount for all of the projects listed on the GIW</t>
    </r>
    <r>
      <rPr>
        <sz val="11"/>
        <color rgb="FF0000FF"/>
        <rFont val="Calibri"/>
        <family val="2"/>
        <scheme val="minor"/>
      </rPr>
      <t xml:space="preserve">.  </t>
    </r>
    <r>
      <rPr>
        <sz val="11"/>
        <color theme="1"/>
        <rFont val="Calibri"/>
        <family val="2"/>
        <scheme val="minor"/>
      </rPr>
      <t>This amount includes any first-time S+C renewal and planning projects that were awarded in the FY 2012 Competition.</t>
    </r>
  </si>
  <si>
    <r>
      <t>·</t>
    </r>
    <r>
      <rPr>
        <sz val="7"/>
        <color indexed="8"/>
        <rFont val="Times New Roman"/>
        <family val="1"/>
      </rPr>
      <t>        </t>
    </r>
    <r>
      <rPr>
        <u/>
        <sz val="7"/>
        <color indexed="8"/>
        <rFont val="Times New Roman"/>
        <family val="1"/>
      </rPr>
      <t xml:space="preserve"> </t>
    </r>
    <r>
      <rPr>
        <u/>
        <sz val="11"/>
        <color theme="1"/>
        <rFont val="Calibri"/>
        <family val="2"/>
        <scheme val="minor"/>
      </rPr>
      <t>HUD USE ONY</t>
    </r>
    <r>
      <rPr>
        <sz val="11"/>
        <color theme="1"/>
        <rFont val="Calibri"/>
        <family val="2"/>
        <scheme val="minor"/>
      </rPr>
      <t xml:space="preserve">– </t>
    </r>
    <r>
      <rPr>
        <b/>
        <sz val="11"/>
        <color rgb="FFFF0000"/>
        <rFont val="Calibri"/>
        <family val="2"/>
        <scheme val="minor"/>
      </rPr>
      <t>NO ACTION IS REQUIRED BY THE COC OR PROJECT APPLICANTS</t>
    </r>
  </si>
  <si>
    <t>ADDING RENEWALS TO THE GIW</t>
  </si>
  <si>
    <r>
      <t xml:space="preserve">If there are eligible renewal projects that are </t>
    </r>
    <r>
      <rPr>
        <b/>
        <u/>
        <sz val="11"/>
        <color theme="1"/>
        <rFont val="Calibri"/>
        <family val="2"/>
        <scheme val="minor"/>
      </rPr>
      <t>not</t>
    </r>
    <r>
      <rPr>
        <sz val="11"/>
        <color theme="1"/>
        <rFont val="Calibri"/>
        <family val="2"/>
        <scheme val="minor"/>
      </rPr>
      <t xml:space="preserve"> pre-populated on the GIW, the CoC must add those prior to submitting to the GIW to the HUD CPD field office.  There are four steps to adding renewals to the GIW.  </t>
    </r>
    <r>
      <rPr>
        <b/>
        <u/>
        <sz val="11"/>
        <color rgb="FFFF0000"/>
        <rFont val="Calibri"/>
        <family val="2"/>
        <scheme val="minor"/>
      </rPr>
      <t xml:space="preserve">It is ultimately the Collaborative Applicant's responsibility to ensure ALL eligible renewal projects are listed on the GIW to ensure an accurate ARD calculation.  </t>
    </r>
  </si>
  <si>
    <t>SECTION 3 - REQUESTED BUDGET LINE ITEMS (BLIs) AND UNITS FOR FY 2012 COMPETITION</t>
  </si>
  <si>
    <t xml:space="preserve">   SUB-SECTION 3.2 - REQUESTED GRANT CHARACTERISTICS</t>
  </si>
  <si>
    <r>
      <t>·</t>
    </r>
    <r>
      <rPr>
        <sz val="7"/>
        <color indexed="8"/>
        <rFont val="Times New Roman"/>
        <family val="1"/>
      </rPr>
      <t>        </t>
    </r>
    <r>
      <rPr>
        <u/>
        <sz val="7"/>
        <color indexed="8"/>
        <rFont val="Times New Roman"/>
        <family val="1"/>
      </rPr>
      <t xml:space="preserve"> </t>
    </r>
    <r>
      <rPr>
        <u/>
        <sz val="11"/>
        <color theme="1"/>
        <rFont val="Calibri"/>
        <family val="2"/>
        <scheme val="minor"/>
      </rPr>
      <t>Lease Structure</t>
    </r>
    <r>
      <rPr>
        <u/>
        <sz val="7"/>
        <color indexed="8"/>
        <rFont val="Times New Roman"/>
        <family val="1"/>
      </rPr>
      <t xml:space="preserve"> </t>
    </r>
    <r>
      <rPr>
        <sz val="11"/>
        <color theme="1"/>
        <rFont val="Calibri"/>
        <family val="2"/>
        <scheme val="minor"/>
      </rPr>
      <t xml:space="preserve">– If the leasing project is leasing a structure to provide supportive services, select 'YES'.  If it is not leasing a structure, select 'NO'.  If it does not have a leasing line item, select 'N/A'.  </t>
    </r>
  </si>
  <si>
    <r>
      <t>·</t>
    </r>
    <r>
      <rPr>
        <sz val="11"/>
        <color theme="1"/>
        <rFont val="Calibri"/>
        <family val="2"/>
        <scheme val="minor"/>
      </rPr>
      <t>      </t>
    </r>
    <r>
      <rPr>
        <u/>
        <sz val="11"/>
        <color theme="1"/>
        <rFont val="Calibri"/>
        <family val="2"/>
        <scheme val="minor"/>
      </rPr>
      <t xml:space="preserve">Housing Assistance Type </t>
    </r>
    <r>
      <rPr>
        <sz val="11"/>
        <color theme="1"/>
        <rFont val="Calibri"/>
        <family val="2"/>
        <scheme val="minor"/>
      </rPr>
      <t xml:space="preserve">– Select from the dropdown menu select the applicable housing type.  </t>
    </r>
    <r>
      <rPr>
        <b/>
        <sz val="11"/>
        <color rgb="FFFF0000"/>
        <rFont val="Calibri"/>
        <family val="2"/>
        <scheme val="minor"/>
      </rPr>
      <t xml:space="preserve">Note: If a rental assistance project, the housing type must reflect the most recent executed grant agreement, or as amended; do not change the housing type. </t>
    </r>
  </si>
  <si>
    <r>
      <t>·</t>
    </r>
    <r>
      <rPr>
        <sz val="7"/>
        <color indexed="8"/>
        <rFont val="Times New Roman"/>
        <family val="1"/>
      </rPr>
      <t>        </t>
    </r>
    <r>
      <rPr>
        <u/>
        <sz val="11"/>
        <color theme="1"/>
        <rFont val="Calibri"/>
        <family val="2"/>
        <scheme val="minor"/>
      </rPr>
      <t xml:space="preserve">Was a lease provided to the HUD CPD field office for units? </t>
    </r>
    <r>
      <rPr>
        <sz val="11"/>
        <color theme="1"/>
        <rFont val="Calibri"/>
        <family val="2"/>
        <scheme val="minor"/>
      </rPr>
      <t>– First-time renewal S+C projects that are requesting additional units that were not part of the original executed grant agreement or grant agreement as amended must provide copies of leases for</t>
    </r>
    <r>
      <rPr>
        <b/>
        <u/>
        <sz val="11"/>
        <color rgb="FFFF0000"/>
        <rFont val="Calibri"/>
        <family val="2"/>
        <scheme val="minor"/>
      </rPr>
      <t xml:space="preserve"> ALL</t>
    </r>
    <r>
      <rPr>
        <sz val="11"/>
        <color theme="1"/>
        <rFont val="Calibri"/>
        <family val="2"/>
        <scheme val="minor"/>
      </rPr>
      <t xml:space="preserve"> of the units that are being requested.  Additionally, first-time renewal projects that are converting from leasing to rental assistance, must provide copies of </t>
    </r>
    <r>
      <rPr>
        <b/>
        <u/>
        <sz val="11"/>
        <color rgb="FFFF0000"/>
        <rFont val="Calibri"/>
        <family val="2"/>
        <scheme val="minor"/>
      </rPr>
      <t>ALL</t>
    </r>
    <r>
      <rPr>
        <sz val="11"/>
        <color theme="1"/>
        <rFont val="Calibri"/>
        <family val="2"/>
        <scheme val="minor"/>
      </rPr>
      <t xml:space="preserve"> of the leases as documentation to the HUD CPD field office prior to the close of the FY 2013 CoC Registration in </t>
    </r>
    <r>
      <rPr>
        <i/>
        <sz val="11"/>
        <color theme="1"/>
        <rFont val="Calibri"/>
        <family val="2"/>
        <scheme val="minor"/>
      </rPr>
      <t>e-snaps</t>
    </r>
    <r>
      <rPr>
        <sz val="11"/>
        <color theme="1"/>
        <rFont val="Calibri"/>
        <family val="2"/>
        <scheme val="minor"/>
      </rPr>
      <t xml:space="preserve">.  Select from the dropdown menu 'Yes' or  'No' if ALL copies were provided to the HUD CPD field office. If not, explain why in the Comments column.  </t>
    </r>
  </si>
  <si>
    <r>
      <t>·</t>
    </r>
    <r>
      <rPr>
        <sz val="7"/>
        <color indexed="8"/>
        <rFont val="Times New Roman"/>
        <family val="1"/>
      </rPr>
      <t>        </t>
    </r>
    <r>
      <rPr>
        <u/>
        <sz val="11"/>
        <color theme="1"/>
        <rFont val="Calibri"/>
        <family val="2"/>
        <scheme val="minor"/>
      </rPr>
      <t>TOTAL Units</t>
    </r>
    <r>
      <rPr>
        <sz val="11"/>
        <color theme="1"/>
        <rFont val="Calibri"/>
        <family val="2"/>
        <scheme val="minor"/>
      </rPr>
      <t xml:space="preserve">–  This cell is a calculation of the total number of units being renewed for this project. </t>
    </r>
  </si>
  <si>
    <r>
      <t>·</t>
    </r>
    <r>
      <rPr>
        <sz val="7"/>
        <color theme="1"/>
        <rFont val="Calibri"/>
        <family val="2"/>
        <scheme val="minor"/>
      </rPr>
      <t>       </t>
    </r>
    <r>
      <rPr>
        <u/>
        <sz val="11"/>
        <color theme="1"/>
        <rFont val="Calibri"/>
        <family val="2"/>
        <scheme val="minor"/>
      </rPr>
      <t>Subtotal</t>
    </r>
    <r>
      <rPr>
        <sz val="11"/>
        <color theme="1"/>
        <rFont val="Calibri"/>
        <family val="2"/>
        <scheme val="minor"/>
      </rPr>
      <t>– This cell is prepopulated with the total of the budget line items</t>
    </r>
    <r>
      <rPr>
        <b/>
        <sz val="11"/>
        <color theme="1"/>
        <rFont val="Calibri"/>
        <family val="2"/>
        <scheme val="minor"/>
      </rPr>
      <t xml:space="preserve"> (excluding Admin.)</t>
    </r>
  </si>
  <si>
    <r>
      <t>·</t>
    </r>
    <r>
      <rPr>
        <sz val="11"/>
        <color theme="1"/>
        <rFont val="Calibri"/>
        <family val="2"/>
        <scheme val="minor"/>
      </rPr>
      <t>    </t>
    </r>
    <r>
      <rPr>
        <u/>
        <sz val="11"/>
        <color theme="1"/>
        <rFont val="Calibri"/>
        <family val="2"/>
        <scheme val="minor"/>
      </rPr>
      <t xml:space="preserve"> Are you increasing Admin to the Max Amount? </t>
    </r>
    <r>
      <rPr>
        <sz val="11"/>
        <color theme="1"/>
        <rFont val="Calibri"/>
        <family val="2"/>
        <scheme val="minor"/>
      </rPr>
      <t xml:space="preserve"> Select 'Yes' or 'No' to indicate whether or not additional Admin. funds will be carved out of the eligible budget line items to be included in the </t>
    </r>
    <r>
      <rPr>
        <i/>
        <sz val="11"/>
        <color theme="1"/>
        <rFont val="Calibri"/>
        <family val="2"/>
        <scheme val="minor"/>
      </rPr>
      <t xml:space="preserve">Administration Costs Requested </t>
    </r>
    <r>
      <rPr>
        <sz val="11"/>
        <color theme="1"/>
        <rFont val="Calibri"/>
        <family val="2"/>
        <scheme val="minor"/>
      </rPr>
      <t>column</t>
    </r>
    <r>
      <rPr>
        <i/>
        <sz val="11"/>
        <color theme="1"/>
        <rFont val="Calibri"/>
        <family val="2"/>
        <scheme val="minor"/>
      </rPr>
      <t xml:space="preserve">.  </t>
    </r>
  </si>
  <si>
    <r>
      <t xml:space="preserve">·      </t>
    </r>
    <r>
      <rPr>
        <u/>
        <sz val="11"/>
        <color rgb="FF000000"/>
        <rFont val="Calibri"/>
        <family val="2"/>
        <scheme val="minor"/>
      </rPr>
      <t xml:space="preserve">Administration Costs Requested </t>
    </r>
    <r>
      <rPr>
        <u/>
        <sz val="11"/>
        <color rgb="FFFF0000"/>
        <rFont val="Calibri"/>
        <family val="2"/>
        <scheme val="minor"/>
      </rPr>
      <t>(up to 10 percent)</t>
    </r>
    <r>
      <rPr>
        <sz val="11"/>
        <color rgb="FF000000"/>
        <rFont val="Calibri"/>
        <family val="2"/>
        <scheme val="minor"/>
      </rPr>
      <t xml:space="preserve"> –   If 'Yes' is selected in the column above, in this cell, project applicants must indicate the amount of administrative funds requested.  Under the CoC Program interim rule, project applicants may request up to 10 percent for administration costs without increasing the total ARA for that project.  </t>
    </r>
    <r>
      <rPr>
        <i/>
        <sz val="11"/>
        <color rgb="FFFF0000"/>
        <rFont val="Calibri"/>
        <family val="2"/>
        <scheme val="minor"/>
      </rPr>
      <t xml:space="preserve">Note: The sum that is inserted in this field are the funds carved out plus the funds in the Calculated Administration Costs column. Please notate those BLI(s) with the corresponding amount(s) in the 'Comments' column.  </t>
    </r>
  </si>
  <si>
    <r>
      <t>·</t>
    </r>
    <r>
      <rPr>
        <sz val="7"/>
        <color indexed="8"/>
        <rFont val="Times New Roman"/>
        <family val="1"/>
      </rPr>
      <t xml:space="preserve">        </t>
    </r>
    <r>
      <rPr>
        <u/>
        <sz val="11"/>
        <color rgb="FF000000"/>
        <rFont val="Calibri"/>
        <family val="2"/>
        <scheme val="minor"/>
      </rPr>
      <t xml:space="preserve"> Calculated Administration Costs </t>
    </r>
    <r>
      <rPr>
        <sz val="11"/>
        <color rgb="FF000000"/>
        <rFont val="Calibri"/>
        <family val="2"/>
        <scheme val="minor"/>
      </rPr>
      <t xml:space="preserve">–This cell is prepopulated with the maximum amount of administration costs allowed for the project.  For existing renewals, this field will be pre-populated with the Admin. awarded in the previous year’s competition.  For first-time former SHP renewals, this field will be prepopulated with previously awarded Admin., in addition to a 2 percent increase.  For first-time former S+C renewals, this field will be prepopulated with the 7 percent Admin. </t>
    </r>
    <r>
      <rPr>
        <i/>
        <sz val="11"/>
        <color rgb="FFFF0000"/>
        <rFont val="Calibri"/>
        <family val="2"/>
        <scheme val="minor"/>
      </rPr>
      <t xml:space="preserve">Note:  this figure is based on 1 year of funding. </t>
    </r>
  </si>
  <si>
    <r>
      <t>·</t>
    </r>
    <r>
      <rPr>
        <sz val="7"/>
        <color indexed="8"/>
        <rFont val="Times New Roman"/>
        <family val="1"/>
      </rPr>
      <t>        </t>
    </r>
    <r>
      <rPr>
        <u/>
        <sz val="7"/>
        <color indexed="8"/>
        <rFont val="Times New Roman"/>
        <family val="1"/>
      </rPr>
      <t xml:space="preserve"> </t>
    </r>
    <r>
      <rPr>
        <u/>
        <sz val="11"/>
        <color theme="1"/>
        <rFont val="Calibri"/>
        <family val="2"/>
        <scheme val="minor"/>
      </rPr>
      <t>Total Annual Renewal Amount (ARA)</t>
    </r>
    <r>
      <rPr>
        <sz val="11"/>
        <color theme="1"/>
        <rFont val="Calibri"/>
        <family val="2"/>
        <scheme val="minor"/>
      </rPr>
      <t>– This cell is a calculation of all of the budget line items under a project.  The ARA is the maximum amount of funds that can be renewed for the project.  The ARA for each renewal project on the GIW contributes to the CoC's total Annual Renewal Demand (ARD).</t>
    </r>
  </si>
  <si>
    <r>
      <t>·</t>
    </r>
    <r>
      <rPr>
        <sz val="11"/>
        <color theme="1"/>
        <rFont val="Calibri"/>
        <family val="2"/>
        <scheme val="minor"/>
      </rPr>
      <t>       </t>
    </r>
    <r>
      <rPr>
        <u/>
        <sz val="11"/>
        <color theme="1"/>
        <rFont val="Calibri"/>
        <family val="2"/>
        <scheme val="minor"/>
      </rPr>
      <t>3BR Units</t>
    </r>
    <r>
      <rPr>
        <sz val="11"/>
        <color theme="1"/>
        <rFont val="Calibri"/>
        <family val="2"/>
        <scheme val="minor"/>
      </rPr>
      <t xml:space="preserve">–  This cell is prepopulated with the number of 3-bedroom units being renewed for this project.  First-time renewals applicants may request additional units or unit configurations different from the grant agreement or grant agreement as amended, provided the applicant submits signed copies of the leases to their HUD CPD field office prior to finalizing the FY 2013 GIW showing the requested units are currently being assisted.   </t>
    </r>
    <r>
      <rPr>
        <b/>
        <i/>
        <sz val="11"/>
        <color rgb="FFFF0000"/>
        <rFont val="Calibri"/>
        <family val="2"/>
        <scheme val="minor"/>
      </rPr>
      <t>(Applicable for leasing AND rental assistance)</t>
    </r>
  </si>
  <si>
    <r>
      <t xml:space="preserve">·     </t>
    </r>
    <r>
      <rPr>
        <u/>
        <sz val="11"/>
        <color theme="1"/>
        <rFont val="Calibri"/>
        <family val="2"/>
        <scheme val="minor"/>
      </rPr>
      <t>4BR Units</t>
    </r>
    <r>
      <rPr>
        <sz val="11"/>
        <color theme="1"/>
        <rFont val="Calibri"/>
        <family val="2"/>
        <scheme val="minor"/>
      </rPr>
      <t xml:space="preserve">– This cell is prepopulated with the number of 4-bedroom units being renewed for this project. First-time renewal applicants may request additional units or unit configurations different from the grant agreement or grant agreement as amended, provided the applicant submits signed copies of the leases to their HUD CPD field office prior to finalizing the FY 2013 GIW showing the requested units are currently being assisted.  </t>
    </r>
    <r>
      <rPr>
        <b/>
        <i/>
        <sz val="11"/>
        <color rgb="FFFF0000"/>
        <rFont val="Calibri"/>
        <family val="2"/>
        <scheme val="minor"/>
      </rPr>
      <t>(Applicable for leasing AND rental assistance)</t>
    </r>
  </si>
  <si>
    <r>
      <t>·</t>
    </r>
    <r>
      <rPr>
        <sz val="11"/>
        <color theme="1"/>
        <rFont val="Calibri"/>
        <family val="2"/>
        <scheme val="minor"/>
      </rPr>
      <t xml:space="preserve">       </t>
    </r>
    <r>
      <rPr>
        <u/>
        <sz val="11"/>
        <color theme="1"/>
        <rFont val="Calibri"/>
        <family val="2"/>
        <scheme val="minor"/>
      </rPr>
      <t>5BR Units</t>
    </r>
    <r>
      <rPr>
        <sz val="11"/>
        <color theme="1"/>
        <rFont val="Calibri"/>
        <family val="2"/>
        <scheme val="minor"/>
      </rPr>
      <t xml:space="preserve">–  This cell is prepopulated with the number of 5-bedroom units being renewed for this project.  First-time applicants may request additional units or unit configurations different from the grant agreement or grant agreement as amended, provided the applicant submits signed copies of the leases to their HUD CPD field office prior to finalizing the FY 2013 GIW showing the requested units are currently being assisted. </t>
    </r>
    <r>
      <rPr>
        <sz val="11"/>
        <color rgb="FFFF0000"/>
        <rFont val="Calibri"/>
        <family val="2"/>
        <scheme val="minor"/>
      </rPr>
      <t xml:space="preserve"> </t>
    </r>
    <r>
      <rPr>
        <b/>
        <i/>
        <sz val="11"/>
        <color rgb="FFFF0000"/>
        <rFont val="Calibri"/>
        <family val="2"/>
        <scheme val="minor"/>
      </rPr>
      <t>(Applicable for leasing AND rental assistance)</t>
    </r>
  </si>
  <si>
    <r>
      <t>·</t>
    </r>
    <r>
      <rPr>
        <sz val="11"/>
        <color theme="1"/>
        <rFont val="Calibri"/>
        <family val="2"/>
        <scheme val="minor"/>
      </rPr>
      <t>      </t>
    </r>
    <r>
      <rPr>
        <u/>
        <sz val="11"/>
        <color theme="1"/>
        <rFont val="Calibri"/>
        <family val="2"/>
        <scheme val="minor"/>
      </rPr>
      <t>6BR+ Units</t>
    </r>
    <r>
      <rPr>
        <sz val="11"/>
        <color theme="1"/>
        <rFont val="Calibri"/>
        <family val="2"/>
        <scheme val="minor"/>
      </rPr>
      <t xml:space="preserve">–This cell is prepopulated with the number of 6-plus-bedroom units being renewed for this project.  First-time renewal applicants may request additional units or unit configurations different from the grant agreement or grant agreement as amended, provided the applicant submits signed copies of the leases to their HUD CPD field office prior to finalizing the FY 2013 GIW showing the requested units are currently being assisted.  </t>
    </r>
    <r>
      <rPr>
        <b/>
        <i/>
        <sz val="11"/>
        <color rgb="FFFF0000"/>
        <rFont val="Calibri"/>
        <family val="2"/>
        <scheme val="minor"/>
      </rPr>
      <t>(Applicable for leasing AND rental assistance)</t>
    </r>
  </si>
  <si>
    <r>
      <t>·</t>
    </r>
    <r>
      <rPr>
        <sz val="11"/>
        <color theme="1"/>
        <rFont val="Calibri"/>
        <family val="2"/>
        <scheme val="minor"/>
      </rPr>
      <t>      </t>
    </r>
    <r>
      <rPr>
        <u/>
        <sz val="11"/>
        <color theme="1"/>
        <rFont val="Calibri"/>
        <family val="2"/>
        <scheme val="minor"/>
      </rPr>
      <t>0BR Units</t>
    </r>
    <r>
      <rPr>
        <sz val="11"/>
        <color theme="1"/>
        <rFont val="Calibri"/>
        <family val="2"/>
        <scheme val="minor"/>
      </rPr>
      <t xml:space="preserve">– This cell is prepopulated with the number of 0 bedroom units being renewed for this project. First-time renewal applicants may request additional units or unit configurations different from the original (or amended) grant agreement, provided the applicant submits signed copies of the leases to their HUD CPD field office prior to finalizing the FY 2013 GIW showing the requested units are currently being assisted.  0 bedroom units are those in which the living area is not separated from the sleeping area.  The term includes efficiencies, studio apartments, etc. </t>
    </r>
    <r>
      <rPr>
        <b/>
        <i/>
        <sz val="11"/>
        <color rgb="FFFF0000"/>
        <rFont val="Calibri"/>
        <family val="2"/>
        <scheme val="minor"/>
      </rPr>
      <t>(Applicable for leasing AND rental assistance)</t>
    </r>
  </si>
  <si>
    <r>
      <t>·</t>
    </r>
    <r>
      <rPr>
        <sz val="11"/>
        <color theme="1"/>
        <rFont val="Calibri"/>
        <family val="2"/>
        <scheme val="minor"/>
      </rPr>
      <t>       </t>
    </r>
    <r>
      <rPr>
        <u/>
        <sz val="11"/>
        <color theme="1"/>
        <rFont val="Calibri"/>
        <family val="2"/>
        <scheme val="minor"/>
      </rPr>
      <t>1BR Units</t>
    </r>
    <r>
      <rPr>
        <sz val="11"/>
        <color theme="1"/>
        <rFont val="Calibri"/>
        <family val="2"/>
        <scheme val="minor"/>
      </rPr>
      <t xml:space="preserve">–This cell is prepopulated with the number of 1-bedroom units being renewed for this project.  First-time renewal applicants may request additional units or unit configurations different from the grant agreement or grant agreement as amended, provided the applicant submits signed copies of the leases to their HUD CPD field office prior to finalizing the FY 2013 GIW showing the requested units are currently being assisted.  </t>
    </r>
    <r>
      <rPr>
        <b/>
        <i/>
        <sz val="11"/>
        <color rgb="FFFF0000"/>
        <rFont val="Calibri"/>
        <family val="2"/>
        <scheme val="minor"/>
      </rPr>
      <t>(Applicable for leasing AND rental assistance)</t>
    </r>
  </si>
  <si>
    <r>
      <t>·</t>
    </r>
    <r>
      <rPr>
        <sz val="11"/>
        <color theme="1"/>
        <rFont val="Calibri"/>
        <family val="2"/>
        <scheme val="minor"/>
      </rPr>
      <t>       </t>
    </r>
    <r>
      <rPr>
        <u/>
        <sz val="11"/>
        <color theme="1"/>
        <rFont val="Calibri"/>
        <family val="2"/>
        <scheme val="minor"/>
      </rPr>
      <t>2BR Units</t>
    </r>
    <r>
      <rPr>
        <sz val="11"/>
        <color theme="1"/>
        <rFont val="Calibri"/>
        <family val="2"/>
        <scheme val="minor"/>
      </rPr>
      <t xml:space="preserve">– This cell is prepopulated with the number of 2-bedroom units being renewed for this project.  First-time renewal applicants may request additional units or unit configurations different from the grant agreement or grant agreement as amended, provided the applicant submits signed copies of the leases to their HUD CPD field office prior to finalizing the FY 2013 GIW showing the requested units are currently being assisted.  </t>
    </r>
    <r>
      <rPr>
        <b/>
        <i/>
        <sz val="11"/>
        <color rgb="FFFF0000"/>
        <rFont val="Calibri"/>
        <family val="2"/>
        <scheme val="minor"/>
      </rPr>
      <t>(Applicable for leasing AND rental assistance)</t>
    </r>
  </si>
  <si>
    <r>
      <t>·</t>
    </r>
    <r>
      <rPr>
        <sz val="7"/>
        <color indexed="8"/>
        <rFont val="Times New Roman"/>
        <family val="1"/>
      </rPr>
      <t>        </t>
    </r>
    <r>
      <rPr>
        <u/>
        <sz val="11"/>
        <color theme="1"/>
        <rFont val="Calibri"/>
        <family val="2"/>
        <scheme val="minor"/>
      </rPr>
      <t>Rental Assistance</t>
    </r>
    <r>
      <rPr>
        <sz val="11"/>
        <color theme="1"/>
        <rFont val="Calibri"/>
        <family val="2"/>
        <scheme val="minor"/>
      </rPr>
      <t xml:space="preserve">– This cell is prepopulated with funds designated for rental assistance.  Rental assistance projects are those projects where the recipient is the leaseholder with the landowner of the housing.  </t>
    </r>
    <r>
      <rPr>
        <b/>
        <u/>
        <sz val="11"/>
        <color theme="1"/>
        <rFont val="Calibri"/>
        <family val="2"/>
        <scheme val="minor"/>
      </rPr>
      <t xml:space="preserve">(Please see Rental Assistance Worksheet below for further instructions) </t>
    </r>
    <r>
      <rPr>
        <i/>
        <sz val="11"/>
        <color rgb="FFFF0000"/>
        <rFont val="Calibri"/>
        <family val="2"/>
        <scheme val="minor"/>
      </rPr>
      <t>Note: If not prepopulated, please include the unit configuration in the applicable cells.</t>
    </r>
  </si>
  <si>
    <r>
      <t>·</t>
    </r>
    <r>
      <rPr>
        <sz val="7"/>
        <color indexed="8"/>
        <rFont val="Times New Roman"/>
        <family val="1"/>
      </rPr>
      <t>        </t>
    </r>
    <r>
      <rPr>
        <u/>
        <sz val="7"/>
        <color indexed="8"/>
        <rFont val="Times New Roman"/>
        <family val="1"/>
      </rPr>
      <t xml:space="preserve"> </t>
    </r>
    <r>
      <rPr>
        <u/>
        <sz val="11"/>
        <color theme="1"/>
        <rFont val="Calibri"/>
        <family val="2"/>
        <scheme val="minor"/>
      </rPr>
      <t>Supportive Services</t>
    </r>
    <r>
      <rPr>
        <sz val="11"/>
        <color theme="1"/>
        <rFont val="Calibri"/>
        <family val="2"/>
        <scheme val="minor"/>
      </rPr>
      <t xml:space="preserve">– This cell is prepopulated with funds designated for supportive services.  </t>
    </r>
  </si>
  <si>
    <r>
      <t>·</t>
    </r>
    <r>
      <rPr>
        <sz val="7"/>
        <color indexed="8"/>
        <rFont val="Times New Roman"/>
        <family val="1"/>
      </rPr>
      <t>        </t>
    </r>
    <r>
      <rPr>
        <u/>
        <sz val="7"/>
        <color indexed="8"/>
        <rFont val="Times New Roman"/>
        <family val="1"/>
      </rPr>
      <t xml:space="preserve"> </t>
    </r>
    <r>
      <rPr>
        <u/>
        <sz val="11"/>
        <color theme="1"/>
        <rFont val="Calibri"/>
        <family val="2"/>
        <scheme val="minor"/>
      </rPr>
      <t>Operating Costs</t>
    </r>
    <r>
      <rPr>
        <sz val="11"/>
        <color theme="1"/>
        <rFont val="Calibri"/>
        <family val="2"/>
        <scheme val="minor"/>
      </rPr>
      <t xml:space="preserve">– This cell is prepopulated with project funds designated for operating costs. </t>
    </r>
  </si>
  <si>
    <r>
      <t>·</t>
    </r>
    <r>
      <rPr>
        <sz val="7"/>
        <color indexed="8"/>
        <rFont val="Times New Roman"/>
        <family val="1"/>
      </rPr>
      <t>        </t>
    </r>
    <r>
      <rPr>
        <u/>
        <sz val="7"/>
        <color indexed="8"/>
        <rFont val="Times New Roman"/>
        <family val="1"/>
      </rPr>
      <t xml:space="preserve"> </t>
    </r>
    <r>
      <rPr>
        <u/>
        <sz val="11"/>
        <color theme="1"/>
        <rFont val="Calibri"/>
        <family val="2"/>
        <scheme val="minor"/>
      </rPr>
      <t>HMIS</t>
    </r>
    <r>
      <rPr>
        <sz val="11"/>
        <color theme="1"/>
        <rFont val="Calibri"/>
        <family val="2"/>
        <scheme val="minor"/>
      </rPr>
      <t xml:space="preserve">– This cell is prepopulated with project funds designated for HMIS.  </t>
    </r>
  </si>
  <si>
    <r>
      <t>·</t>
    </r>
    <r>
      <rPr>
        <sz val="7"/>
        <color indexed="8"/>
        <rFont val="Times New Roman"/>
        <family val="1"/>
      </rPr>
      <t>        </t>
    </r>
    <r>
      <rPr>
        <u/>
        <sz val="7"/>
        <color indexed="8"/>
        <rFont val="Times New Roman"/>
        <family val="1"/>
      </rPr>
      <t xml:space="preserve"> </t>
    </r>
    <r>
      <rPr>
        <u/>
        <sz val="11"/>
        <color theme="1"/>
        <rFont val="Calibri"/>
        <family val="2"/>
        <scheme val="minor"/>
      </rPr>
      <t>Planning</t>
    </r>
    <r>
      <rPr>
        <sz val="11"/>
        <color theme="1"/>
        <rFont val="Calibri"/>
        <family val="2"/>
        <scheme val="minor"/>
      </rPr>
      <t>– This cell is prepopulated with project funds designated for CoC planning costs. If the CoC was not awarded planning funds in the FY 2012 Competition, this cell will be prepopulated with zero ("0").</t>
    </r>
  </si>
  <si>
    <t xml:space="preserve">Review the amount to ensure they reflect the most current executed grant or grant agreement as amended.  </t>
  </si>
  <si>
    <r>
      <t>·</t>
    </r>
    <r>
      <rPr>
        <sz val="11"/>
        <color theme="1"/>
        <rFont val="Calibri"/>
        <family val="2"/>
        <scheme val="minor"/>
      </rPr>
      <t>      </t>
    </r>
    <r>
      <rPr>
        <u/>
        <sz val="11"/>
        <color theme="1"/>
        <rFont val="Calibri"/>
        <family val="2"/>
        <scheme val="minor"/>
      </rPr>
      <t>SRO Units</t>
    </r>
    <r>
      <rPr>
        <sz val="11"/>
        <color theme="1"/>
        <rFont val="Calibri"/>
        <family val="2"/>
        <scheme val="minor"/>
      </rPr>
      <t>– This cell is prepopulated with the number of SRO bedroom units being renewed for this project.  First-time renewals may request additional units or if the unit configurations differs  from the original (or amended) grant agreement, provided the applicant submits signed copies of the leases to their HUD CPD field office prior to finalizing the FY 2013 GIW showing the requested units are currently being assisted.  SROs are units with occupancy of only one person.  These units may contain food preparation or sanitary facilities, or both.</t>
    </r>
    <r>
      <rPr>
        <b/>
        <i/>
        <sz val="11"/>
        <color rgb="FFFF0000"/>
        <rFont val="Calibri"/>
        <family val="2"/>
        <scheme val="minor"/>
      </rPr>
      <t xml:space="preserve"> (Applicable for leasing AND rental assistance)</t>
    </r>
  </si>
  <si>
    <r>
      <t>·</t>
    </r>
    <r>
      <rPr>
        <sz val="11"/>
        <color theme="1"/>
        <rFont val="Calibri"/>
        <family val="2"/>
        <scheme val="minor"/>
      </rPr>
      <t>        </t>
    </r>
    <r>
      <rPr>
        <u/>
        <sz val="11"/>
        <color theme="1"/>
        <rFont val="Calibri"/>
        <family val="2"/>
        <scheme val="minor"/>
      </rPr>
      <t xml:space="preserve"> Renewing from Leasing to Rental Assistance?</t>
    </r>
    <r>
      <rPr>
        <sz val="11"/>
        <color theme="1"/>
        <rFont val="Calibri"/>
        <family val="2"/>
        <scheme val="minor"/>
      </rPr>
      <t xml:space="preserve"> – Select from the dropdown menu 'YES' or 'NO' to indicate whether or not the project is changing from leasing to rental assistance.  This question is </t>
    </r>
    <r>
      <rPr>
        <b/>
        <u/>
        <sz val="11"/>
        <color theme="1"/>
        <rFont val="Calibri"/>
        <family val="2"/>
        <scheme val="minor"/>
      </rPr>
      <t>only</t>
    </r>
    <r>
      <rPr>
        <sz val="11"/>
        <color theme="1"/>
        <rFont val="Calibri"/>
        <family val="2"/>
        <scheme val="minor"/>
      </rPr>
      <t xml:space="preserve"> applicable for </t>
    </r>
    <r>
      <rPr>
        <b/>
        <u/>
        <sz val="11"/>
        <color theme="1"/>
        <rFont val="Calibri"/>
        <family val="2"/>
        <scheme val="minor"/>
      </rPr>
      <t>first-time former SHP renewals</t>
    </r>
    <r>
      <rPr>
        <sz val="11"/>
        <color theme="1"/>
        <rFont val="Calibri"/>
        <family val="2"/>
        <scheme val="minor"/>
      </rPr>
      <t xml:space="preserve">.  If 'Yes' the field will be highlighted in </t>
    </r>
    <r>
      <rPr>
        <sz val="11"/>
        <color rgb="FFFF0000"/>
        <rFont val="Calibri"/>
        <family val="2"/>
        <scheme val="minor"/>
      </rPr>
      <t xml:space="preserve">red </t>
    </r>
    <r>
      <rPr>
        <sz val="11"/>
        <color theme="1"/>
        <rFont val="Calibri"/>
        <family val="2"/>
        <scheme val="minor"/>
      </rPr>
      <t xml:space="preserve">and a roll over alert will appear.  Please read the alert and complete the applicable action.  All first-time former S+C projects are classified as rental assistance.  For existing renewals, select 'N/A' from the dropdown.  </t>
    </r>
  </si>
  <si>
    <r>
      <t>·</t>
    </r>
    <r>
      <rPr>
        <sz val="7"/>
        <color indexed="8"/>
        <rFont val="Times New Roman"/>
        <family val="1"/>
      </rPr>
      <t>        </t>
    </r>
    <r>
      <rPr>
        <u/>
        <sz val="7"/>
        <color indexed="8"/>
        <rFont val="Times New Roman"/>
        <family val="1"/>
      </rPr>
      <t xml:space="preserve"> </t>
    </r>
    <r>
      <rPr>
        <u/>
        <sz val="11"/>
        <color theme="1"/>
        <rFont val="Calibri"/>
        <family val="2"/>
        <scheme val="minor"/>
      </rPr>
      <t xml:space="preserve">Is this a 2007 grant? </t>
    </r>
    <r>
      <rPr>
        <sz val="11"/>
        <color theme="1"/>
        <rFont val="Calibri"/>
        <family val="2"/>
        <scheme val="minor"/>
      </rPr>
      <t xml:space="preserve">– Select from the dropdown menu 'YES' or 'NO' to indicate whether or not the project is a first time SHP or S+C  renewal project that was originally awarded in FY2007.  If 'Yes' the field will be highlighted in </t>
    </r>
    <r>
      <rPr>
        <sz val="11"/>
        <color rgb="FFFF0000"/>
        <rFont val="Calibri"/>
        <family val="2"/>
        <scheme val="minor"/>
      </rPr>
      <t xml:space="preserve">red. </t>
    </r>
  </si>
  <si>
    <r>
      <t>·</t>
    </r>
    <r>
      <rPr>
        <sz val="7"/>
        <color indexed="8"/>
        <rFont val="Times New Roman"/>
        <family val="1"/>
      </rPr>
      <t>        </t>
    </r>
    <r>
      <rPr>
        <u/>
        <sz val="7"/>
        <color indexed="8"/>
        <rFont val="Times New Roman"/>
        <family val="1"/>
      </rPr>
      <t xml:space="preserve"> </t>
    </r>
    <r>
      <rPr>
        <u/>
        <sz val="11"/>
        <color theme="1"/>
        <rFont val="Calibri"/>
        <family val="2"/>
        <scheme val="minor"/>
      </rPr>
      <t xml:space="preserve">Was this project extended? </t>
    </r>
    <r>
      <rPr>
        <sz val="11"/>
        <color theme="1"/>
        <rFont val="Calibri"/>
        <family val="2"/>
        <scheme val="minor"/>
      </rPr>
      <t>–  elect from the dropdown menu 'YES' or 'NO' to indicate whether or not this project received any grant term extensions.</t>
    </r>
  </si>
  <si>
    <r>
      <t>·</t>
    </r>
    <r>
      <rPr>
        <sz val="7"/>
        <color indexed="8"/>
        <rFont val="Times New Roman"/>
        <family val="1"/>
      </rPr>
      <t xml:space="preserve">         </t>
    </r>
    <r>
      <rPr>
        <u/>
        <sz val="11"/>
        <color theme="1"/>
        <rFont val="Calibri"/>
        <family val="2"/>
        <scheme val="minor"/>
      </rPr>
      <t xml:space="preserve">Comments - </t>
    </r>
    <r>
      <rPr>
        <sz val="11"/>
        <color theme="1"/>
        <rFont val="Calibri"/>
        <family val="2"/>
        <scheme val="minor"/>
      </rPr>
      <t>If there were any inaccuracies identified within this sub-section that required correction, or any other notes regarding this sub-section you intend to submit to HUD enter them here.</t>
    </r>
  </si>
  <si>
    <t xml:space="preserve">   SUB-SECTION 3.1 - REQUESTED BLI AMOUNTS AND UNITS CONFIGURATION</t>
  </si>
  <si>
    <r>
      <t xml:space="preserve">Amounts that are prepopulated in this sub-section are also prepopulated in sub-section 2.1. Any corrections made will need to be updated in both 2.1 and 3.1.  </t>
    </r>
    <r>
      <rPr>
        <b/>
        <i/>
        <sz val="11"/>
        <color theme="1"/>
        <rFont val="Calibri"/>
        <family val="2"/>
        <scheme val="minor"/>
      </rPr>
      <t xml:space="preserve">Please review the prepopulated amounts and update to reflect the original (or amended) grant agreement. </t>
    </r>
  </si>
  <si>
    <r>
      <t>·</t>
    </r>
    <r>
      <rPr>
        <sz val="7"/>
        <color indexed="8"/>
        <rFont val="Times New Roman"/>
        <family val="1"/>
      </rPr>
      <t>        </t>
    </r>
    <r>
      <rPr>
        <u/>
        <sz val="7"/>
        <color indexed="8"/>
        <rFont val="Times New Roman"/>
        <family val="1"/>
      </rPr>
      <t xml:space="preserve"> </t>
    </r>
    <r>
      <rPr>
        <u/>
        <sz val="11"/>
        <color theme="1"/>
        <rFont val="Calibri"/>
        <family val="2"/>
        <scheme val="minor"/>
      </rPr>
      <t>Leasing</t>
    </r>
    <r>
      <rPr>
        <sz val="11"/>
        <color theme="1"/>
        <rFont val="Calibri"/>
        <family val="2"/>
        <scheme val="minor"/>
      </rPr>
      <t xml:space="preserve">– This cell is prepopulated with funds designated for leasing.  Leasing projects are those projects where the applicant (and/or project sponsor) is the leaseholder with the landowner of the housing. </t>
    </r>
    <r>
      <rPr>
        <i/>
        <sz val="11"/>
        <color rgb="FFFF0000"/>
        <rFont val="Calibri"/>
        <family val="2"/>
        <scheme val="minor"/>
      </rPr>
      <t xml:space="preserve"> Note: If not prepopulated, please include the unit configuration in the applicable cells. </t>
    </r>
  </si>
  <si>
    <r>
      <t>·</t>
    </r>
    <r>
      <rPr>
        <sz val="11"/>
        <color theme="1"/>
        <rFont val="Calibri"/>
        <family val="2"/>
        <scheme val="minor"/>
      </rPr>
      <t>       </t>
    </r>
    <r>
      <rPr>
        <u/>
        <sz val="11"/>
        <color theme="1"/>
        <rFont val="Calibri"/>
        <family val="2"/>
        <scheme val="minor"/>
      </rPr>
      <t>1BR Units</t>
    </r>
    <r>
      <rPr>
        <sz val="11"/>
        <color theme="1"/>
        <rFont val="Calibri"/>
        <family val="2"/>
        <scheme val="minor"/>
      </rPr>
      <t xml:space="preserve">– This cell is prepopulated with the number of one bedroom units as indicated in the grant agreement or grant agreement as amended.    </t>
    </r>
    <r>
      <rPr>
        <sz val="11"/>
        <color rgb="FF00B050"/>
        <rFont val="Calibri"/>
        <family val="2"/>
        <scheme val="minor"/>
      </rPr>
      <t>&lt;PREPOPULATED EDITABLE&gt;</t>
    </r>
  </si>
  <si>
    <r>
      <t>·</t>
    </r>
    <r>
      <rPr>
        <sz val="11"/>
        <color theme="1"/>
        <rFont val="Calibri"/>
        <family val="2"/>
        <scheme val="minor"/>
      </rPr>
      <t>       </t>
    </r>
    <r>
      <rPr>
        <u/>
        <sz val="11"/>
        <color theme="1"/>
        <rFont val="Calibri"/>
        <family val="2"/>
        <scheme val="minor"/>
      </rPr>
      <t>2BR Units</t>
    </r>
    <r>
      <rPr>
        <sz val="11"/>
        <color theme="1"/>
        <rFont val="Calibri"/>
        <family val="2"/>
        <scheme val="minor"/>
      </rPr>
      <t xml:space="preserve">– This cell is prepopulated with the number of two bedroom units as indicated in the grant agreement or grant agreement as amended.   </t>
    </r>
    <r>
      <rPr>
        <sz val="11"/>
        <color rgb="FF00B050"/>
        <rFont val="Calibri"/>
        <family val="2"/>
        <scheme val="minor"/>
      </rPr>
      <t xml:space="preserve"> &lt;PREPOPULATED EDITABLE&gt;</t>
    </r>
  </si>
  <si>
    <r>
      <t>·</t>
    </r>
    <r>
      <rPr>
        <sz val="11"/>
        <color theme="1"/>
        <rFont val="Calibri"/>
        <family val="2"/>
        <scheme val="minor"/>
      </rPr>
      <t>       </t>
    </r>
    <r>
      <rPr>
        <u/>
        <sz val="11"/>
        <color theme="1"/>
        <rFont val="Calibri"/>
        <family val="2"/>
        <scheme val="minor"/>
      </rPr>
      <t>3BR Units</t>
    </r>
    <r>
      <rPr>
        <sz val="11"/>
        <color theme="1"/>
        <rFont val="Calibri"/>
        <family val="2"/>
        <scheme val="minor"/>
      </rPr>
      <t xml:space="preserve">– This cell is prepopulated with the number of three bedroom units as indicated in the grant agreement or grant agreement as amended.  </t>
    </r>
    <r>
      <rPr>
        <sz val="11"/>
        <color rgb="FF00B050"/>
        <rFont val="Calibri"/>
        <family val="2"/>
        <scheme val="minor"/>
      </rPr>
      <t xml:space="preserve"> &lt;PREPOPULATED EDITABLE&gt;</t>
    </r>
  </si>
  <si>
    <r>
      <t>·</t>
    </r>
    <r>
      <rPr>
        <sz val="11"/>
        <color theme="1"/>
        <rFont val="Calibri"/>
        <family val="2"/>
        <scheme val="minor"/>
      </rPr>
      <t xml:space="preserve">       </t>
    </r>
    <r>
      <rPr>
        <u/>
        <sz val="11"/>
        <color theme="1"/>
        <rFont val="Calibri"/>
        <family val="2"/>
        <scheme val="minor"/>
      </rPr>
      <t>4BR Units</t>
    </r>
    <r>
      <rPr>
        <sz val="11"/>
        <color theme="1"/>
        <rFont val="Calibri"/>
        <family val="2"/>
        <scheme val="minor"/>
      </rPr>
      <t xml:space="preserve">– This cell is prepopulated with the number of four bedroom units as indicated in the grant agreement or grant agreement as amended.   </t>
    </r>
    <r>
      <rPr>
        <sz val="11"/>
        <color rgb="FF00B050"/>
        <rFont val="Calibri"/>
        <family val="2"/>
        <scheme val="minor"/>
      </rPr>
      <t xml:space="preserve"> &lt;PREPOPULATED EDITABLE&gt;</t>
    </r>
  </si>
  <si>
    <r>
      <t>·</t>
    </r>
    <r>
      <rPr>
        <sz val="11"/>
        <color theme="1"/>
        <rFont val="Calibri"/>
        <family val="2"/>
        <scheme val="minor"/>
      </rPr>
      <t xml:space="preserve">       </t>
    </r>
    <r>
      <rPr>
        <u/>
        <sz val="11"/>
        <color theme="1"/>
        <rFont val="Calibri"/>
        <family val="2"/>
        <scheme val="minor"/>
      </rPr>
      <t>5BR Units</t>
    </r>
    <r>
      <rPr>
        <sz val="11"/>
        <color theme="1"/>
        <rFont val="Calibri"/>
        <family val="2"/>
        <scheme val="minor"/>
      </rPr>
      <t xml:space="preserve">– This cell is prepopulated with the number of five bedroom units as indicated in the original (or amended) grant agreement.    </t>
    </r>
    <r>
      <rPr>
        <sz val="11"/>
        <color rgb="FF00B050"/>
        <rFont val="Calibri"/>
        <family val="2"/>
        <scheme val="minor"/>
      </rPr>
      <t>&lt;PREPOPULATED EDITABLE&gt;</t>
    </r>
  </si>
  <si>
    <r>
      <t>·</t>
    </r>
    <r>
      <rPr>
        <sz val="11"/>
        <color theme="1"/>
        <rFont val="Calibri"/>
        <family val="2"/>
        <scheme val="minor"/>
      </rPr>
      <t>      </t>
    </r>
    <r>
      <rPr>
        <u/>
        <sz val="11"/>
        <color theme="1"/>
        <rFont val="Calibri"/>
        <family val="2"/>
        <scheme val="minor"/>
      </rPr>
      <t>6BR+ Units</t>
    </r>
    <r>
      <rPr>
        <sz val="11"/>
        <color theme="1"/>
        <rFont val="Calibri"/>
        <family val="2"/>
        <scheme val="minor"/>
      </rPr>
      <t xml:space="preserve">– This cell is prepopulated with the number of six+ bedroom units as indicated in the grant agreement or grant agreement as amended.   </t>
    </r>
    <r>
      <rPr>
        <sz val="11"/>
        <color rgb="FF00B050"/>
        <rFont val="Calibri"/>
        <family val="2"/>
        <scheme val="minor"/>
      </rPr>
      <t xml:space="preserve"> &lt;PREPOPULATED EDITABLE&gt;</t>
    </r>
  </si>
  <si>
    <r>
      <t>·</t>
    </r>
    <r>
      <rPr>
        <sz val="7"/>
        <color theme="1"/>
        <rFont val="Calibri"/>
        <family val="2"/>
        <scheme val="minor"/>
      </rPr>
      <t>        </t>
    </r>
    <r>
      <rPr>
        <u/>
        <sz val="11"/>
        <color theme="1"/>
        <rFont val="Calibri"/>
        <family val="2"/>
        <scheme val="minor"/>
      </rPr>
      <t>TOTAL Units</t>
    </r>
    <r>
      <rPr>
        <sz val="11"/>
        <color theme="1"/>
        <rFont val="Calibri"/>
        <family val="2"/>
        <scheme val="minor"/>
      </rPr>
      <t xml:space="preserve">– This cell is a calculation of all of the units under this project.  This is the total number of units under the grant agreement or grant agreement as amended. </t>
    </r>
    <r>
      <rPr>
        <sz val="11"/>
        <color rgb="FFFF0000"/>
        <rFont val="Calibri"/>
        <family val="2"/>
        <scheme val="minor"/>
      </rPr>
      <t>&lt;PREPOPULATED NON EDITABLE&gt;</t>
    </r>
  </si>
  <si>
    <r>
      <t>·</t>
    </r>
    <r>
      <rPr>
        <sz val="11"/>
        <color theme="1"/>
        <rFont val="Calibri"/>
        <family val="2"/>
        <scheme val="minor"/>
      </rPr>
      <t>     </t>
    </r>
    <r>
      <rPr>
        <u/>
        <sz val="11"/>
        <color theme="1"/>
        <rFont val="Calibri"/>
        <family val="2"/>
        <scheme val="minor"/>
      </rPr>
      <t>Total Budget Awarded</t>
    </r>
    <r>
      <rPr>
        <sz val="11"/>
        <color theme="1"/>
        <rFont val="Calibri"/>
        <family val="2"/>
        <scheme val="minor"/>
      </rPr>
      <t xml:space="preserve">  – This cell is prepopulated with the amount of funds under rental assistance (S+C, for first-time renewals) grant agreement or grant agreement as amended.</t>
    </r>
    <r>
      <rPr>
        <sz val="11"/>
        <color rgb="FFFF0000"/>
        <rFont val="Calibri"/>
        <family val="2"/>
        <scheme val="minor"/>
      </rPr>
      <t>&lt;PREPOPULATED NON EDITABLE&gt;</t>
    </r>
  </si>
  <si>
    <t xml:space="preserve">   SUB-SECTION 2.3 - CURRENT GRANT CHARACTERISTICS</t>
  </si>
  <si>
    <r>
      <t>·</t>
    </r>
    <r>
      <rPr>
        <sz val="7"/>
        <color indexed="8"/>
        <rFont val="Times New Roman"/>
        <family val="1"/>
      </rPr>
      <t>        </t>
    </r>
    <r>
      <rPr>
        <u/>
        <sz val="11"/>
        <color theme="1"/>
        <rFont val="Calibri"/>
        <family val="2"/>
        <scheme val="minor"/>
      </rPr>
      <t xml:space="preserve"> Project Component</t>
    </r>
    <r>
      <rPr>
        <u/>
        <sz val="7"/>
        <color indexed="8"/>
        <rFont val="Times New Roman"/>
        <family val="1"/>
      </rPr>
      <t xml:space="preserve"> </t>
    </r>
    <r>
      <rPr>
        <sz val="11"/>
        <color theme="1"/>
        <rFont val="Calibri"/>
        <family val="2"/>
        <scheme val="minor"/>
      </rPr>
      <t xml:space="preserve">–   This cell is prepopulated with the project component.  </t>
    </r>
    <r>
      <rPr>
        <sz val="11"/>
        <color rgb="FFFF0000"/>
        <rFont val="Calibri"/>
        <family val="2"/>
        <scheme val="minor"/>
      </rPr>
      <t xml:space="preserve">&lt;PREPOPULATED NON EDITABLE&gt;  </t>
    </r>
    <r>
      <rPr>
        <b/>
        <u/>
        <sz val="11"/>
        <color rgb="FFFF0000"/>
        <rFont val="Calibri"/>
        <family val="2"/>
        <scheme val="minor"/>
      </rPr>
      <t xml:space="preserve">Reminder:  Collaborative Applicants cannot change the component type. For example, if a project was awarded as TH, the renewal project component type must be TH.  </t>
    </r>
  </si>
  <si>
    <r>
      <t>·</t>
    </r>
    <r>
      <rPr>
        <sz val="11"/>
        <color theme="1"/>
        <rFont val="Calibri"/>
        <family val="2"/>
        <scheme val="minor"/>
      </rPr>
      <t>      </t>
    </r>
    <r>
      <rPr>
        <u/>
        <sz val="11"/>
        <color theme="1"/>
        <rFont val="Calibri"/>
        <family val="2"/>
        <scheme val="minor"/>
      </rPr>
      <t>Rental Assistance</t>
    </r>
    <r>
      <rPr>
        <sz val="11"/>
        <color theme="1"/>
        <rFont val="Calibri"/>
        <family val="2"/>
        <scheme val="minor"/>
      </rPr>
      <t>– This cell is prepopulated with the amount of project funds a</t>
    </r>
    <r>
      <rPr>
        <sz val="11"/>
        <color rgb="FF000000"/>
        <rFont val="Calibri"/>
        <family val="2"/>
        <scheme val="minor"/>
      </rPr>
      <t>warded in the previous Competition</t>
    </r>
    <r>
      <rPr>
        <sz val="11"/>
        <color theme="1"/>
        <rFont val="Calibri"/>
        <family val="2"/>
        <scheme val="minor"/>
      </rPr>
      <t xml:space="preserve">.  </t>
    </r>
    <r>
      <rPr>
        <sz val="11"/>
        <color rgb="FF00B050"/>
        <rFont val="Calibri"/>
        <family val="2"/>
        <scheme val="minor"/>
      </rPr>
      <t>&lt;PREPOPULATED EDITABLE&gt;</t>
    </r>
  </si>
  <si>
    <r>
      <t>·</t>
    </r>
    <r>
      <rPr>
        <sz val="7"/>
        <color indexed="8"/>
        <rFont val="Times New Roman"/>
        <family val="1"/>
      </rPr>
      <t>        </t>
    </r>
    <r>
      <rPr>
        <u/>
        <sz val="7"/>
        <color indexed="8"/>
        <rFont val="Times New Roman"/>
        <family val="1"/>
      </rPr>
      <t xml:space="preserve"> </t>
    </r>
    <r>
      <rPr>
        <u/>
        <sz val="11"/>
        <color theme="1"/>
        <rFont val="Calibri"/>
        <family val="2"/>
        <scheme val="minor"/>
      </rPr>
      <t>Supportive Services</t>
    </r>
    <r>
      <rPr>
        <sz val="11"/>
        <color theme="1"/>
        <rFont val="Calibri"/>
        <family val="2"/>
        <scheme val="minor"/>
      </rPr>
      <t xml:space="preserve">–  This cell is  prepopulated with the amount of project funds designated for supportive services.  </t>
    </r>
    <r>
      <rPr>
        <sz val="11"/>
        <color rgb="FF00B050"/>
        <rFont val="Calibri"/>
        <family val="2"/>
        <scheme val="minor"/>
      </rPr>
      <t>&lt;PREPOPULATED EDITABLE&gt;</t>
    </r>
  </si>
  <si>
    <r>
      <t>·</t>
    </r>
    <r>
      <rPr>
        <sz val="7"/>
        <color indexed="8"/>
        <rFont val="Times New Roman"/>
        <family val="1"/>
      </rPr>
      <t>        </t>
    </r>
    <r>
      <rPr>
        <u/>
        <sz val="7"/>
        <color indexed="8"/>
        <rFont val="Times New Roman"/>
        <family val="1"/>
      </rPr>
      <t xml:space="preserve"> </t>
    </r>
    <r>
      <rPr>
        <u/>
        <sz val="11"/>
        <color theme="1"/>
        <rFont val="Calibri"/>
        <family val="2"/>
        <scheme val="minor"/>
      </rPr>
      <t>Operating Costs</t>
    </r>
    <r>
      <rPr>
        <sz val="11"/>
        <color theme="1"/>
        <rFont val="Calibri"/>
        <family val="2"/>
        <scheme val="minor"/>
      </rPr>
      <t xml:space="preserve">–  This cell is prepopulated with the amount of project funds designated for operating costs. </t>
    </r>
    <r>
      <rPr>
        <sz val="11"/>
        <color rgb="FF00B050"/>
        <rFont val="Calibri"/>
        <family val="2"/>
        <scheme val="minor"/>
      </rPr>
      <t>&lt;PREPOPULATED EDITABLE&gt;</t>
    </r>
  </si>
  <si>
    <r>
      <t>·</t>
    </r>
    <r>
      <rPr>
        <sz val="11"/>
        <color theme="1"/>
        <rFont val="Calibri"/>
        <family val="2"/>
        <scheme val="minor"/>
      </rPr>
      <t>      </t>
    </r>
    <r>
      <rPr>
        <u/>
        <sz val="11"/>
        <color theme="1"/>
        <rFont val="Calibri"/>
        <family val="2"/>
        <scheme val="minor"/>
      </rPr>
      <t>HMIS</t>
    </r>
    <r>
      <rPr>
        <sz val="11"/>
        <color theme="1"/>
        <rFont val="Calibri"/>
        <family val="2"/>
        <scheme val="minor"/>
      </rPr>
      <t xml:space="preserve">– This cell is prepopulated with the amount of project funds designated for HMIS. </t>
    </r>
    <r>
      <rPr>
        <sz val="11"/>
        <color rgb="FF00B050"/>
        <rFont val="Calibri"/>
        <family val="2"/>
        <scheme val="minor"/>
      </rPr>
      <t>&lt;PREPOPULATED EDITABLE&gt;</t>
    </r>
  </si>
  <si>
    <r>
      <t>·</t>
    </r>
    <r>
      <rPr>
        <sz val="11"/>
        <color theme="1"/>
        <rFont val="Calibri"/>
        <family val="2"/>
        <scheme val="minor"/>
      </rPr>
      <t xml:space="preserve">      Planning– This cell is prepopulated with the amount of CoC planning funds awarded in the FY 2012 competition.  If the CoC was </t>
    </r>
    <r>
      <rPr>
        <u/>
        <sz val="11"/>
        <color theme="1"/>
        <rFont val="Calibri"/>
        <family val="2"/>
        <scheme val="minor"/>
      </rPr>
      <t>not</t>
    </r>
    <r>
      <rPr>
        <sz val="11"/>
        <color theme="1"/>
        <rFont val="Calibri"/>
        <family val="2"/>
        <scheme val="minor"/>
      </rPr>
      <t xml:space="preserve"> awarded planning funds in the FY 2012 Competition this cell will be prepopulated with a zero ("0"). </t>
    </r>
    <r>
      <rPr>
        <sz val="11"/>
        <color rgb="FF00B050"/>
        <rFont val="Calibri"/>
        <family val="2"/>
        <scheme val="minor"/>
      </rPr>
      <t xml:space="preserve"> &lt;PREPOPULATED EDITABLE&gt;</t>
    </r>
  </si>
  <si>
    <r>
      <t xml:space="preserve">·   </t>
    </r>
    <r>
      <rPr>
        <sz val="11"/>
        <color theme="1"/>
        <rFont val="Calibri"/>
        <family val="2"/>
        <scheme val="minor"/>
      </rPr>
      <t xml:space="preserve">  </t>
    </r>
    <r>
      <rPr>
        <u/>
        <sz val="11"/>
        <color theme="1"/>
        <rFont val="Calibri"/>
        <family val="2"/>
        <scheme val="minor"/>
      </rPr>
      <t xml:space="preserve">Administration Costs </t>
    </r>
    <r>
      <rPr>
        <u/>
        <sz val="11"/>
        <color rgb="FFFF0000"/>
        <rFont val="Calibri"/>
        <family val="2"/>
        <scheme val="minor"/>
      </rPr>
      <t>(up to 10%)</t>
    </r>
    <r>
      <rPr>
        <sz val="11"/>
        <color theme="1"/>
        <rFont val="Calibri"/>
        <family val="2"/>
        <scheme val="minor"/>
      </rPr>
      <t xml:space="preserve">– This cell is prepopulated with the amount of project funds designated for administration.  In FY 2012, the maximum amount of funds available was 10 percent.  The cell is prepopulated with the amount of funds identified by the applicant.  If NO funds were ever designated for administration costs, there will be a zero ("0") in this cell.  </t>
    </r>
    <r>
      <rPr>
        <sz val="11"/>
        <color rgb="FF00B050"/>
        <rFont val="Calibri"/>
        <family val="2"/>
        <scheme val="minor"/>
      </rPr>
      <t xml:space="preserve"> &lt;PREPOPULATED NON-EDITABLE&gt;</t>
    </r>
  </si>
  <si>
    <r>
      <t>·</t>
    </r>
    <r>
      <rPr>
        <sz val="7"/>
        <color indexed="8"/>
        <rFont val="Times New Roman"/>
        <family val="1"/>
      </rPr>
      <t>        </t>
    </r>
    <r>
      <rPr>
        <u/>
        <sz val="7"/>
        <color indexed="8"/>
        <rFont val="Times New Roman"/>
        <family val="1"/>
      </rPr>
      <t xml:space="preserve"> </t>
    </r>
    <r>
      <rPr>
        <u/>
        <sz val="11"/>
        <color theme="1"/>
        <rFont val="Calibri"/>
        <family val="2"/>
        <scheme val="minor"/>
      </rPr>
      <t>Total Budget Awarded</t>
    </r>
    <r>
      <rPr>
        <sz val="11"/>
        <color theme="1"/>
        <rFont val="Calibri"/>
        <family val="2"/>
        <scheme val="minor"/>
      </rPr>
      <t>– This cell is a calculation of all of the budget line items under a project.  This is the amount of funds under the grant agreement or grant agreement as amended.</t>
    </r>
    <r>
      <rPr>
        <sz val="11"/>
        <color rgb="FFFF0000"/>
        <rFont val="Calibri"/>
        <family val="2"/>
        <scheme val="minor"/>
      </rPr>
      <t>&lt;PREPOPULATED NON EDITABLE&gt;</t>
    </r>
  </si>
  <si>
    <t xml:space="preserve">   SUB-SECTION 2.2 - CURRENT UNIT CONFIGURATION</t>
  </si>
  <si>
    <r>
      <t>·</t>
    </r>
    <r>
      <rPr>
        <sz val="11"/>
        <color theme="1"/>
        <rFont val="Calibri"/>
        <family val="2"/>
        <scheme val="minor"/>
      </rPr>
      <t>      </t>
    </r>
    <r>
      <rPr>
        <u/>
        <sz val="11"/>
        <color theme="1"/>
        <rFont val="Calibri"/>
        <family val="2"/>
        <scheme val="minor"/>
      </rPr>
      <t>SRO Units</t>
    </r>
    <r>
      <rPr>
        <sz val="11"/>
        <color theme="1"/>
        <rFont val="Calibri"/>
        <family val="2"/>
        <scheme val="minor"/>
      </rPr>
      <t xml:space="preserve">– This cell is prepopulated with the number of single room units as indicated in the grant agreement or grant agreement as amended .    </t>
    </r>
    <r>
      <rPr>
        <sz val="11"/>
        <color rgb="FF00B050"/>
        <rFont val="Calibri"/>
        <family val="2"/>
        <scheme val="minor"/>
      </rPr>
      <t>&lt;PREPOPULATED EDITABLE&gt;</t>
    </r>
  </si>
  <si>
    <r>
      <t>·</t>
    </r>
    <r>
      <rPr>
        <sz val="11"/>
        <color theme="1"/>
        <rFont val="Calibri"/>
        <family val="2"/>
        <scheme val="minor"/>
      </rPr>
      <t>      </t>
    </r>
    <r>
      <rPr>
        <u/>
        <sz val="11"/>
        <color theme="1"/>
        <rFont val="Calibri"/>
        <family val="2"/>
        <scheme val="minor"/>
      </rPr>
      <t>0BR Units</t>
    </r>
    <r>
      <rPr>
        <sz val="11"/>
        <color theme="1"/>
        <rFont val="Calibri"/>
        <family val="2"/>
        <scheme val="minor"/>
      </rPr>
      <t xml:space="preserve">– This cell is prepopulated with the number of zero bedroom units as indicated in the grant agreement or grant agreement as amended.   </t>
    </r>
    <r>
      <rPr>
        <sz val="11"/>
        <color rgb="FFFF0000"/>
        <rFont val="Calibri"/>
        <family val="2"/>
        <scheme val="minor"/>
      </rPr>
      <t xml:space="preserve"> </t>
    </r>
    <r>
      <rPr>
        <sz val="11"/>
        <color rgb="FF00B050"/>
        <rFont val="Calibri"/>
        <family val="2"/>
        <scheme val="minor"/>
      </rPr>
      <t>&lt;PREPOPULATED EDITABLE&gt;</t>
    </r>
  </si>
  <si>
    <r>
      <t xml:space="preserve">·   </t>
    </r>
    <r>
      <rPr>
        <sz val="11"/>
        <color theme="1"/>
        <rFont val="Calibri"/>
        <family val="2"/>
        <scheme val="minor"/>
      </rPr>
      <t xml:space="preserve"> </t>
    </r>
    <r>
      <rPr>
        <u/>
        <sz val="11"/>
        <color theme="1"/>
        <rFont val="Calibri"/>
        <family val="2"/>
        <scheme val="minor"/>
      </rPr>
      <t xml:space="preserve"> First-Time Former SHP or S+C Program</t>
    </r>
    <r>
      <rPr>
        <sz val="11"/>
        <color theme="1"/>
        <rFont val="Calibri"/>
        <family val="2"/>
        <scheme val="minor"/>
      </rPr>
      <t xml:space="preserve"> – This cell is prepopulated with a dropdown.  For former SHP or S+C projects renewing for the first time,  select whether the project was a 'SHP' OR a former 'S+C' project.  For projects that renewed in the FY 2012 CoC Program Competition, select 'CoC'.  </t>
    </r>
    <r>
      <rPr>
        <sz val="11"/>
        <color rgb="FF00CC00"/>
        <rFont val="Calibri"/>
        <family val="2"/>
        <scheme val="minor"/>
      </rPr>
      <t>&lt;PREPOPULATED EDITABLE&gt;</t>
    </r>
  </si>
  <si>
    <r>
      <t>·</t>
    </r>
    <r>
      <rPr>
        <sz val="7"/>
        <color indexed="8"/>
        <rFont val="Times New Roman"/>
        <family val="1"/>
      </rPr>
      <t xml:space="preserve">         </t>
    </r>
    <r>
      <rPr>
        <u/>
        <sz val="11"/>
        <color theme="1"/>
        <rFont val="Calibri"/>
        <family val="2"/>
        <scheme val="minor"/>
      </rPr>
      <t xml:space="preserve">Comments - </t>
    </r>
    <r>
      <rPr>
        <sz val="11"/>
        <color theme="1"/>
        <rFont val="Calibri"/>
        <family val="2"/>
        <scheme val="minor"/>
      </rPr>
      <t>If there were any inaccuracies identified within this section that required correction, or any other notes regarding this section you intend to submit to HUD enter them here.</t>
    </r>
  </si>
  <si>
    <t xml:space="preserve">   SUB-SECTION 2.1 - CURRENT BLI AMOUNTS</t>
  </si>
  <si>
    <t xml:space="preserve"> Amounts that are prepopulated in this sub-section are also prepopulated in sub-section 3.1. Any corrections made will need to be updated in both 2.1 and 3.1  </t>
  </si>
  <si>
    <r>
      <t>·</t>
    </r>
    <r>
      <rPr>
        <sz val="7"/>
        <color indexed="8"/>
        <rFont val="Times New Roman"/>
        <family val="1"/>
      </rPr>
      <t>        </t>
    </r>
    <r>
      <rPr>
        <u/>
        <sz val="7"/>
        <color indexed="8"/>
        <rFont val="Times New Roman"/>
        <family val="1"/>
      </rPr>
      <t xml:space="preserve"> </t>
    </r>
    <r>
      <rPr>
        <u/>
        <sz val="11"/>
        <color theme="1"/>
        <rFont val="Calibri"/>
        <family val="2"/>
        <scheme val="minor"/>
      </rPr>
      <t>Acquisition</t>
    </r>
    <r>
      <rPr>
        <sz val="11"/>
        <color theme="1"/>
        <rFont val="Calibri"/>
        <family val="2"/>
        <scheme val="minor"/>
      </rPr>
      <t xml:space="preserve">– For first-time SHP renewals, this amount is prepopulated with the funds designated for acquisition, as it is reflected on the executed grant agreement or grant agreement or grant agreement as amended .  Acquisition is </t>
    </r>
    <r>
      <rPr>
        <b/>
        <sz val="11"/>
        <color theme="1"/>
        <rFont val="Calibri"/>
        <family val="2"/>
        <scheme val="minor"/>
      </rPr>
      <t>NOT</t>
    </r>
    <r>
      <rPr>
        <sz val="11"/>
        <color theme="1"/>
        <rFont val="Calibri"/>
        <family val="2"/>
        <scheme val="minor"/>
      </rPr>
      <t xml:space="preserve"> a renewable activity, so this amount will be zero in Sub-Section 3.1.  </t>
    </r>
    <r>
      <rPr>
        <sz val="11"/>
        <color rgb="FFFF0000"/>
        <rFont val="Calibri"/>
        <family val="2"/>
        <scheme val="minor"/>
      </rPr>
      <t xml:space="preserve"> </t>
    </r>
  </si>
  <si>
    <r>
      <t>·</t>
    </r>
    <r>
      <rPr>
        <sz val="7"/>
        <color indexed="8"/>
        <rFont val="Times New Roman"/>
        <family val="1"/>
      </rPr>
      <t>        </t>
    </r>
    <r>
      <rPr>
        <u/>
        <sz val="7"/>
        <color indexed="8"/>
        <rFont val="Times New Roman"/>
        <family val="1"/>
      </rPr>
      <t xml:space="preserve"> </t>
    </r>
    <r>
      <rPr>
        <u/>
        <sz val="11"/>
        <color theme="1"/>
        <rFont val="Calibri"/>
        <family val="2"/>
        <scheme val="minor"/>
      </rPr>
      <t>Rehabilitation</t>
    </r>
    <r>
      <rPr>
        <sz val="11"/>
        <color theme="1"/>
        <rFont val="Calibri"/>
        <family val="2"/>
        <scheme val="minor"/>
      </rPr>
      <t xml:space="preserve">–  For first-time SHP renewals, this amount is prepopulated with the funds designated for rehabilitation, as it is reflected on the executed grant agreement or grant agreement as amended.  Rehabilitation is </t>
    </r>
    <r>
      <rPr>
        <b/>
        <sz val="11"/>
        <color theme="1"/>
        <rFont val="Calibri"/>
        <family val="2"/>
        <scheme val="minor"/>
      </rPr>
      <t>NOT</t>
    </r>
    <r>
      <rPr>
        <sz val="11"/>
        <color theme="1"/>
        <rFont val="Calibri"/>
        <family val="2"/>
        <scheme val="minor"/>
      </rPr>
      <t xml:space="preserve"> a renewable activity, so this amount will be zero in Sub-Section 3.1.  </t>
    </r>
  </si>
  <si>
    <r>
      <t>·</t>
    </r>
    <r>
      <rPr>
        <sz val="7"/>
        <color indexed="8"/>
        <rFont val="Times New Roman"/>
        <family val="1"/>
      </rPr>
      <t>        </t>
    </r>
    <r>
      <rPr>
        <u/>
        <sz val="7"/>
        <color indexed="8"/>
        <rFont val="Times New Roman"/>
        <family val="1"/>
      </rPr>
      <t xml:space="preserve"> </t>
    </r>
    <r>
      <rPr>
        <u/>
        <sz val="11"/>
        <color theme="1"/>
        <rFont val="Calibri"/>
        <family val="2"/>
        <scheme val="minor"/>
      </rPr>
      <t>New Construction</t>
    </r>
    <r>
      <rPr>
        <sz val="11"/>
        <color theme="1"/>
        <rFont val="Calibri"/>
        <family val="2"/>
        <scheme val="minor"/>
      </rPr>
      <t xml:space="preserve">–  For first-time SHP renewals, this amount is prepopulated with the funds designated for new construction, as it is reflected on the executed grant agreement or grant agreement as amended.  New Construction is </t>
    </r>
    <r>
      <rPr>
        <b/>
        <sz val="11"/>
        <color theme="1"/>
        <rFont val="Calibri"/>
        <family val="2"/>
        <scheme val="minor"/>
      </rPr>
      <t>NOT</t>
    </r>
    <r>
      <rPr>
        <sz val="11"/>
        <color theme="1"/>
        <rFont val="Calibri"/>
        <family val="2"/>
        <scheme val="minor"/>
      </rPr>
      <t xml:space="preserve"> a renewable activity, so this amount will be zero in Sub-Section 3.1 </t>
    </r>
  </si>
  <si>
    <r>
      <t>·</t>
    </r>
    <r>
      <rPr>
        <b/>
        <sz val="11"/>
        <color indexed="8"/>
        <rFont val="Symbol"/>
        <family val="1"/>
        <charset val="2"/>
      </rPr>
      <t xml:space="preserve">  </t>
    </r>
    <r>
      <rPr>
        <sz val="11"/>
        <color theme="1"/>
        <rFont val="Calibri"/>
        <family val="2"/>
        <scheme val="minor"/>
      </rPr>
      <t xml:space="preserve">  </t>
    </r>
    <r>
      <rPr>
        <u/>
        <sz val="11"/>
        <color theme="1"/>
        <rFont val="Calibri"/>
        <family val="2"/>
        <scheme val="minor"/>
      </rPr>
      <t>Leasing</t>
    </r>
    <r>
      <rPr>
        <sz val="11"/>
        <color theme="1"/>
        <rFont val="Calibri"/>
        <family val="2"/>
        <scheme val="minor"/>
      </rPr>
      <t xml:space="preserve">–  This cell is prepopulated with the amount of grant funds designated for leasing.   </t>
    </r>
    <r>
      <rPr>
        <sz val="11"/>
        <color rgb="FF00B050"/>
        <rFont val="Calibri"/>
        <family val="2"/>
        <scheme val="minor"/>
      </rPr>
      <t>&lt;PREPOPULATED EDITABLE&gt;</t>
    </r>
  </si>
  <si>
    <r>
      <t>·</t>
    </r>
    <r>
      <rPr>
        <sz val="7"/>
        <color indexed="8"/>
        <rFont val="Times New Roman"/>
        <family val="1"/>
      </rPr>
      <t>        </t>
    </r>
    <r>
      <rPr>
        <u/>
        <sz val="7"/>
        <color indexed="8"/>
        <rFont val="Times New Roman"/>
        <family val="1"/>
      </rPr>
      <t xml:space="preserve"> </t>
    </r>
    <r>
      <rPr>
        <u/>
        <sz val="11"/>
        <color theme="1"/>
        <rFont val="Calibri"/>
        <family val="2"/>
        <scheme val="minor"/>
      </rPr>
      <t>Is the CA the same as in FY 2012?</t>
    </r>
    <r>
      <rPr>
        <sz val="11"/>
        <color theme="1"/>
        <rFont val="Calibri"/>
        <family val="2"/>
        <scheme val="minor"/>
      </rPr>
      <t xml:space="preserve">– Answer YES if the entity listed as the CA is the same as it was in FY 2012, answer NO if it is a different entity from FY 2012.  </t>
    </r>
  </si>
  <si>
    <r>
      <t>·</t>
    </r>
    <r>
      <rPr>
        <sz val="7"/>
        <color indexed="8"/>
        <rFont val="Times New Roman"/>
        <family val="1"/>
      </rPr>
      <t>        </t>
    </r>
    <r>
      <rPr>
        <u/>
        <sz val="7"/>
        <color indexed="8"/>
        <rFont val="Times New Roman"/>
        <family val="1"/>
      </rPr>
      <t xml:space="preserve"> </t>
    </r>
    <r>
      <rPr>
        <u/>
        <sz val="11"/>
        <color theme="1"/>
        <rFont val="Calibri"/>
        <family val="2"/>
        <scheme val="minor"/>
      </rPr>
      <t>Applicant Name</t>
    </r>
    <r>
      <rPr>
        <sz val="11"/>
        <color theme="1"/>
        <rFont val="Calibri"/>
        <family val="2"/>
        <scheme val="minor"/>
      </rPr>
      <t xml:space="preserve">– This cell is prepopulated with the applicant's project name as awarded by HUD in the previous CoC Program Competition, or if older, in a previous CoC Homeless Assistance Program Competition. </t>
    </r>
    <r>
      <rPr>
        <sz val="11"/>
        <color rgb="FF00CC00"/>
        <rFont val="Calibri"/>
        <family val="2"/>
        <scheme val="minor"/>
      </rPr>
      <t>&lt;PREPOPULATED EDITABLE&gt;</t>
    </r>
  </si>
  <si>
    <r>
      <t>·</t>
    </r>
    <r>
      <rPr>
        <sz val="7"/>
        <color indexed="8"/>
        <rFont val="Times New Roman"/>
        <family val="1"/>
      </rPr>
      <t>        </t>
    </r>
    <r>
      <rPr>
        <u/>
        <sz val="7"/>
        <color indexed="8"/>
        <rFont val="Times New Roman"/>
        <family val="1"/>
      </rPr>
      <t xml:space="preserve"> </t>
    </r>
    <r>
      <rPr>
        <u/>
        <sz val="11"/>
        <color theme="1"/>
        <rFont val="Calibri"/>
        <family val="2"/>
        <scheme val="minor"/>
      </rPr>
      <t>EIN</t>
    </r>
    <r>
      <rPr>
        <sz val="11"/>
        <color theme="1"/>
        <rFont val="Calibri"/>
        <family val="2"/>
        <scheme val="minor"/>
      </rPr>
      <t xml:space="preserve">–  This cell is prepopulated with the project applicant's Employer Identification Number. </t>
    </r>
    <r>
      <rPr>
        <sz val="11"/>
        <color rgb="FF00CC00"/>
        <rFont val="Calibri"/>
        <family val="2"/>
        <scheme val="minor"/>
      </rPr>
      <t>&lt;PREPOPULATED EDITABLE&gt;</t>
    </r>
  </si>
  <si>
    <r>
      <t>·</t>
    </r>
    <r>
      <rPr>
        <sz val="7"/>
        <color indexed="8"/>
        <rFont val="Times New Roman"/>
        <family val="1"/>
      </rPr>
      <t>        </t>
    </r>
    <r>
      <rPr>
        <u/>
        <sz val="7"/>
        <color indexed="8"/>
        <rFont val="Times New Roman"/>
        <family val="1"/>
      </rPr>
      <t xml:space="preserve"> </t>
    </r>
    <r>
      <rPr>
        <u/>
        <sz val="11"/>
        <color theme="1"/>
        <rFont val="Calibri"/>
        <family val="2"/>
        <scheme val="minor"/>
      </rPr>
      <t>Project Name</t>
    </r>
    <r>
      <rPr>
        <sz val="11"/>
        <color theme="1"/>
        <rFont val="Calibri"/>
        <family val="2"/>
        <scheme val="minor"/>
      </rPr>
      <t xml:space="preserve">– This cell is prepopulated with the project`s name. </t>
    </r>
    <r>
      <rPr>
        <sz val="11"/>
        <color rgb="FF00CC00"/>
        <rFont val="Calibri"/>
        <family val="2"/>
        <scheme val="minor"/>
      </rPr>
      <t>&lt;PREPOPULATED EDITABLE&gt;</t>
    </r>
  </si>
  <si>
    <r>
      <t>·</t>
    </r>
    <r>
      <rPr>
        <sz val="7"/>
        <color indexed="8"/>
        <rFont val="Times New Roman"/>
        <family val="1"/>
      </rPr>
      <t xml:space="preserve">         </t>
    </r>
    <r>
      <rPr>
        <u/>
        <sz val="11"/>
        <color theme="1"/>
        <rFont val="Calibri"/>
        <family val="2"/>
        <scheme val="minor"/>
      </rPr>
      <t>Grant Number</t>
    </r>
    <r>
      <rPr>
        <sz val="11"/>
        <color theme="1"/>
        <rFont val="Calibri"/>
        <family val="2"/>
        <scheme val="minor"/>
      </rPr>
      <t xml:space="preserve">–  This cell is prepopulated with the most recent grant number that was issued by HUD. </t>
    </r>
    <r>
      <rPr>
        <sz val="11"/>
        <color rgb="FF00CC00"/>
        <rFont val="Calibri"/>
        <family val="2"/>
        <scheme val="minor"/>
      </rPr>
      <t>&lt;PREPOPULATED EDITABLE&gt;</t>
    </r>
  </si>
  <si>
    <r>
      <t>·</t>
    </r>
    <r>
      <rPr>
        <sz val="7"/>
        <color indexed="8"/>
        <rFont val="Times New Roman"/>
        <family val="1"/>
      </rPr>
      <t>        </t>
    </r>
    <r>
      <rPr>
        <u/>
        <sz val="7"/>
        <color indexed="8"/>
        <rFont val="Times New Roman"/>
        <family val="1"/>
      </rPr>
      <t xml:space="preserve"> </t>
    </r>
    <r>
      <rPr>
        <u/>
        <sz val="11"/>
        <color theme="1"/>
        <rFont val="Calibri"/>
        <family val="2"/>
        <scheme val="minor"/>
      </rPr>
      <t>Grant Term (Years)</t>
    </r>
    <r>
      <rPr>
        <sz val="11"/>
        <color theme="1"/>
        <rFont val="Calibri"/>
        <family val="2"/>
        <scheme val="minor"/>
      </rPr>
      <t>– This cell is prepopulated with the initial (or amended) grant term.  The grant term for first-time renewals is the term of the initial award as per the original or amended grant agreement.  The grant term for repeat renewal grants is the term as per the last renewal grant agreement or grant agreement as amended.</t>
    </r>
    <r>
      <rPr>
        <sz val="11"/>
        <color rgb="FF00CC00"/>
        <rFont val="Calibri"/>
        <family val="2"/>
        <scheme val="minor"/>
      </rPr>
      <t>&lt;PREPOPULATED EDITABLE&gt;</t>
    </r>
  </si>
  <si>
    <r>
      <t>·</t>
    </r>
    <r>
      <rPr>
        <sz val="7"/>
        <color indexed="8"/>
        <rFont val="Times New Roman"/>
        <family val="1"/>
      </rPr>
      <t>        </t>
    </r>
    <r>
      <rPr>
        <u/>
        <sz val="7"/>
        <color indexed="8"/>
        <rFont val="Times New Roman"/>
        <family val="1"/>
      </rPr>
      <t xml:space="preserve"> </t>
    </r>
    <r>
      <rPr>
        <u/>
        <sz val="11"/>
        <color theme="1"/>
        <rFont val="Calibri"/>
        <family val="2"/>
        <scheme val="minor"/>
      </rPr>
      <t xml:space="preserve">Effective Date (mm/did/yy) </t>
    </r>
    <r>
      <rPr>
        <sz val="11"/>
        <color theme="1"/>
        <rFont val="Calibri"/>
        <family val="2"/>
        <scheme val="minor"/>
      </rPr>
      <t xml:space="preserve">– This cell is prepopulated with the project`s effective date.  The effective date is the date the grant agreement was executed. </t>
    </r>
    <r>
      <rPr>
        <sz val="11"/>
        <color rgb="FF00CC00"/>
        <rFont val="Calibri"/>
        <family val="2"/>
        <scheme val="minor"/>
      </rPr>
      <t>&lt;PREPOPULATED EDITABLE&gt;</t>
    </r>
  </si>
  <si>
    <r>
      <t>·</t>
    </r>
    <r>
      <rPr>
        <sz val="7"/>
        <color indexed="8"/>
        <rFont val="Times New Roman"/>
        <family val="1"/>
      </rPr>
      <t>        </t>
    </r>
    <r>
      <rPr>
        <u/>
        <sz val="7"/>
        <color indexed="8"/>
        <rFont val="Times New Roman"/>
        <family val="1"/>
      </rPr>
      <t xml:space="preserve"> </t>
    </r>
    <r>
      <rPr>
        <u/>
        <sz val="11"/>
        <color theme="1"/>
        <rFont val="Calibri"/>
        <family val="2"/>
        <scheme val="minor"/>
      </rPr>
      <t xml:space="preserve">Operating Start Date (mm/dd/yy) </t>
    </r>
    <r>
      <rPr>
        <sz val="11"/>
        <color theme="1"/>
        <rFont val="Calibri"/>
        <family val="2"/>
        <scheme val="minor"/>
      </rPr>
      <t xml:space="preserve">– This cell is prepopulated with the project`s operating start date.  The operating start date is the date the project began operating. </t>
    </r>
    <r>
      <rPr>
        <sz val="11"/>
        <color rgb="FF00CC00"/>
        <rFont val="Calibri"/>
        <family val="2"/>
        <scheme val="minor"/>
      </rPr>
      <t>&lt;PREPOPULATED EDITABLE&gt;</t>
    </r>
  </si>
  <si>
    <r>
      <t>·</t>
    </r>
    <r>
      <rPr>
        <sz val="7"/>
        <color indexed="8"/>
        <rFont val="Times New Roman"/>
        <family val="1"/>
      </rPr>
      <t>        </t>
    </r>
    <r>
      <rPr>
        <u/>
        <sz val="7"/>
        <color indexed="8"/>
        <rFont val="Times New Roman"/>
        <family val="1"/>
      </rPr>
      <t xml:space="preserve"> </t>
    </r>
    <r>
      <rPr>
        <u/>
        <sz val="11"/>
        <color theme="1"/>
        <rFont val="Calibri"/>
        <family val="2"/>
        <scheme val="minor"/>
      </rPr>
      <t xml:space="preserve">Expiration Date (mm/dd/yy) </t>
    </r>
    <r>
      <rPr>
        <sz val="11"/>
        <color theme="1"/>
        <rFont val="Calibri"/>
        <family val="2"/>
        <scheme val="minor"/>
      </rPr>
      <t xml:space="preserve">– This cell is prepopulated with the project`s expiration date.  The expiration date is the date the grant agreement expires. </t>
    </r>
    <r>
      <rPr>
        <sz val="11"/>
        <color rgb="FF00CC00"/>
        <rFont val="Calibri"/>
        <family val="2"/>
        <scheme val="minor"/>
      </rPr>
      <t>&lt;PREPOPULATED EDITABLE&gt;</t>
    </r>
  </si>
  <si>
    <r>
      <t>CoCs/Collaborative Applicants</t>
    </r>
    <r>
      <rPr>
        <b/>
        <sz val="11"/>
        <color theme="1"/>
        <rFont val="Calibri"/>
        <family val="2"/>
        <scheme val="minor"/>
      </rPr>
      <t xml:space="preserve"> MUST</t>
    </r>
    <r>
      <rPr>
        <sz val="11"/>
        <color theme="1"/>
        <rFont val="Calibri"/>
        <family val="2"/>
        <scheme val="minor"/>
      </rPr>
      <t xml:space="preserve"> review the information that is prepopulated in the GIW for accuracy.  The remaining instructions will outline what is required in the columns and cells.  Some of the cells cannot be changed.  For those cells, that can be edited, the CoC is responsible for correcting any inaccuracies that may be prepopulated.  Cells that are prepopulated but not editable will have the suffix </t>
    </r>
    <r>
      <rPr>
        <sz val="11"/>
        <color rgb="FFFF0000"/>
        <rFont val="Calibri"/>
        <family val="2"/>
        <scheme val="minor"/>
      </rPr>
      <t>&lt;PREPOPULATED NON-EDITABLE&gt;</t>
    </r>
    <r>
      <rPr>
        <sz val="11"/>
        <color theme="1"/>
        <rFont val="Calibri"/>
        <family val="2"/>
        <scheme val="minor"/>
      </rPr>
      <t xml:space="preserve">.  Cells that are prepopulated but require a check by the CoC will have the suffix, </t>
    </r>
    <r>
      <rPr>
        <sz val="11"/>
        <color rgb="FF00CC00"/>
        <rFont val="Calibri"/>
        <family val="2"/>
        <scheme val="minor"/>
      </rPr>
      <t>&lt;PREPOPULATED EDITABLE&gt;</t>
    </r>
    <r>
      <rPr>
        <sz val="11"/>
        <color theme="1"/>
        <rFont val="Calibri"/>
        <family val="2"/>
        <scheme val="minor"/>
      </rPr>
      <t xml:space="preserve">.  HUD will assume that the final HUD reconciled GIW transmitted to the HUD CPD field office have been reviewed by the CoC/project applicants and that all information reflects the CoCs funding requests.  </t>
    </r>
  </si>
  <si>
    <t>SUB-SECTION 1</t>
  </si>
  <si>
    <r>
      <t>·</t>
    </r>
    <r>
      <rPr>
        <sz val="7"/>
        <color indexed="8"/>
        <rFont val="Times New Roman"/>
        <family val="1"/>
      </rPr>
      <t>        </t>
    </r>
    <r>
      <rPr>
        <u/>
        <sz val="7"/>
        <color indexed="8"/>
        <rFont val="Times New Roman"/>
        <family val="1"/>
      </rPr>
      <t xml:space="preserve"> </t>
    </r>
    <r>
      <rPr>
        <u/>
        <sz val="11"/>
        <color theme="1"/>
        <rFont val="Calibri"/>
        <family val="2"/>
        <scheme val="minor"/>
      </rPr>
      <t>Field Office</t>
    </r>
    <r>
      <rPr>
        <sz val="11"/>
        <color theme="1"/>
        <rFont val="Calibri"/>
        <family val="2"/>
        <scheme val="minor"/>
      </rPr>
      <t xml:space="preserve">– This cell is prepopulated with the name of the HUD CPD field office assigned to your CoC.  </t>
    </r>
    <r>
      <rPr>
        <sz val="11"/>
        <color rgb="FFFF0000"/>
        <rFont val="Calibri"/>
        <family val="2"/>
        <scheme val="minor"/>
      </rPr>
      <t>&lt;PREPOPULATED NON EDITABLE&gt;</t>
    </r>
  </si>
  <si>
    <r>
      <t>·</t>
    </r>
    <r>
      <rPr>
        <sz val="7"/>
        <color indexed="8"/>
        <rFont val="Times New Roman"/>
        <family val="1"/>
      </rPr>
      <t xml:space="preserve">         </t>
    </r>
    <r>
      <rPr>
        <u/>
        <sz val="11"/>
        <color theme="1"/>
        <rFont val="Calibri"/>
        <family val="2"/>
        <scheme val="minor"/>
      </rPr>
      <t>CoC Number</t>
    </r>
    <r>
      <rPr>
        <sz val="11"/>
        <color theme="1"/>
        <rFont val="Calibri"/>
        <family val="2"/>
        <scheme val="minor"/>
      </rPr>
      <t xml:space="preserve"> – This cell is prepopulated with the number assigned to the CoC. </t>
    </r>
    <r>
      <rPr>
        <sz val="11"/>
        <color rgb="FFFF0000"/>
        <rFont val="Calibri"/>
        <family val="2"/>
        <scheme val="minor"/>
      </rPr>
      <t>&lt;PREPOPULATED NON EDITABLE&gt;</t>
    </r>
  </si>
  <si>
    <r>
      <t>·</t>
    </r>
    <r>
      <rPr>
        <sz val="7"/>
        <color indexed="8"/>
        <rFont val="Times New Roman"/>
        <family val="1"/>
      </rPr>
      <t xml:space="preserve">         </t>
    </r>
    <r>
      <rPr>
        <u/>
        <sz val="11"/>
        <color theme="1"/>
        <rFont val="Calibri"/>
        <family val="2"/>
        <scheme val="minor"/>
      </rPr>
      <t xml:space="preserve">CoC Name - </t>
    </r>
    <r>
      <rPr>
        <sz val="11"/>
        <color theme="1"/>
        <rFont val="Calibri"/>
        <family val="2"/>
        <scheme val="minor"/>
      </rPr>
      <t xml:space="preserve">This cell is prepopulated with the name assigned to the CoC. </t>
    </r>
    <r>
      <rPr>
        <sz val="11"/>
        <color rgb="FFFF0000"/>
        <rFont val="Calibri"/>
        <family val="2"/>
        <scheme val="minor"/>
      </rPr>
      <t>&lt;PREPOPULATED NON EDITABLE&gt;</t>
    </r>
  </si>
  <si>
    <t></t>
  </si>
  <si>
    <t>SUB-SECTION 2</t>
  </si>
  <si>
    <r>
      <t>·</t>
    </r>
    <r>
      <rPr>
        <sz val="7"/>
        <color indexed="8"/>
        <rFont val="Times New Roman"/>
        <family val="1"/>
      </rPr>
      <t>        </t>
    </r>
    <r>
      <rPr>
        <u/>
        <sz val="7"/>
        <color indexed="8"/>
        <rFont val="Times New Roman"/>
        <family val="1"/>
      </rPr>
      <t xml:space="preserve"> </t>
    </r>
    <r>
      <rPr>
        <u/>
        <sz val="11"/>
        <color theme="1"/>
        <rFont val="Calibri"/>
        <family val="2"/>
        <scheme val="minor"/>
      </rPr>
      <t>Collaborative Applicant (CA) Name</t>
    </r>
    <r>
      <rPr>
        <sz val="11"/>
        <color theme="1"/>
        <rFont val="Calibri"/>
        <family val="2"/>
        <scheme val="minor"/>
      </rPr>
      <t>– Enter the name of the agency that the CoC has selected to coordinate and submit its GIW (i.e., the Collaborative Applicant), the Registration information and CoC Consolidated Application to HUD in this cell.  The Collaborative Applicant's name in this cell should match the name entered on the CoC Applicant Profile.</t>
    </r>
  </si>
  <si>
    <r>
      <t>·</t>
    </r>
    <r>
      <rPr>
        <sz val="7"/>
        <color indexed="8"/>
        <rFont val="Times New Roman"/>
        <family val="1"/>
      </rPr>
      <t xml:space="preserve">         </t>
    </r>
    <r>
      <rPr>
        <u/>
        <sz val="11"/>
        <color theme="1"/>
        <rFont val="Calibri"/>
        <family val="2"/>
        <scheme val="minor"/>
      </rPr>
      <t>CoC Number</t>
    </r>
    <r>
      <rPr>
        <sz val="11"/>
        <color theme="1"/>
        <rFont val="Calibri"/>
        <family val="2"/>
        <scheme val="minor"/>
      </rPr>
      <t xml:space="preserve"> – This cell is prepopulated with the number assigned to your CoC. </t>
    </r>
    <r>
      <rPr>
        <sz val="11"/>
        <color rgb="FFFF0000"/>
        <rFont val="Calibri"/>
        <family val="2"/>
        <scheme val="minor"/>
      </rPr>
      <t>&lt;PREPOPULATED NON EDITABLE&gt;</t>
    </r>
  </si>
  <si>
    <r>
      <t>·</t>
    </r>
    <r>
      <rPr>
        <sz val="7"/>
        <color indexed="8"/>
        <rFont val="Times New Roman"/>
        <family val="1"/>
      </rPr>
      <t xml:space="preserve">         </t>
    </r>
    <r>
      <rPr>
        <u/>
        <sz val="11"/>
        <color theme="1"/>
        <rFont val="Calibri"/>
        <family val="2"/>
        <scheme val="minor"/>
      </rPr>
      <t xml:space="preserve">CoC Name - </t>
    </r>
    <r>
      <rPr>
        <sz val="11"/>
        <color theme="1"/>
        <rFont val="Calibri"/>
        <family val="2"/>
        <scheme val="minor"/>
      </rPr>
      <t>This cell is prepopulated with the name assigned to your CoC.</t>
    </r>
    <r>
      <rPr>
        <sz val="11"/>
        <color rgb="FFFF0000"/>
        <rFont val="Calibri"/>
        <family val="2"/>
        <scheme val="minor"/>
      </rPr>
      <t xml:space="preserve"> &lt;PREPOPULATED NON EDITABLE&gt;</t>
    </r>
    <r>
      <rPr>
        <sz val="11"/>
        <color rgb="FF00B050"/>
        <rFont val="Calibri"/>
        <family val="2"/>
        <scheme val="minor"/>
      </rPr>
      <t xml:space="preserve">  </t>
    </r>
  </si>
  <si>
    <r>
      <t>·</t>
    </r>
    <r>
      <rPr>
        <sz val="7"/>
        <color indexed="8"/>
        <rFont val="Times New Roman"/>
        <family val="1"/>
      </rPr>
      <t>        </t>
    </r>
    <r>
      <rPr>
        <u/>
        <sz val="11"/>
        <color theme="1"/>
        <rFont val="Calibri"/>
        <family val="2"/>
        <scheme val="minor"/>
      </rPr>
      <t xml:space="preserve">Collaborative Applicant (CA) Name - </t>
    </r>
    <r>
      <rPr>
        <sz val="11"/>
        <color theme="1"/>
        <rFont val="Calibri"/>
        <family val="2"/>
        <scheme val="minor"/>
      </rPr>
      <t xml:space="preserve">Enter the name of the CA as identified in the CoC's Applicant Profile in </t>
    </r>
    <r>
      <rPr>
        <i/>
        <sz val="11"/>
        <color theme="1"/>
        <rFont val="Calibri"/>
        <family val="2"/>
        <scheme val="minor"/>
      </rPr>
      <t xml:space="preserve">e-snaps. </t>
    </r>
  </si>
  <si>
    <r>
      <t>S+C EXAMPLE</t>
    </r>
    <r>
      <rPr>
        <sz val="11"/>
        <color theme="1"/>
        <rFont val="Calibri"/>
        <family val="2"/>
        <scheme val="minor"/>
      </rPr>
      <t xml:space="preserve">:  For first-time S+C renewals that were originally awarded for 5-years, applicants must use the Rental Assistance Worksheet to determine the rental assistance BLI for 1-year of funding. </t>
    </r>
    <r>
      <rPr>
        <sz val="11"/>
        <color rgb="FFFF0000"/>
        <rFont val="Calibri"/>
        <family val="2"/>
        <scheme val="minor"/>
      </rPr>
      <t>(</t>
    </r>
    <r>
      <rPr>
        <b/>
        <i/>
        <sz val="11"/>
        <color rgb="FFFF0000"/>
        <rFont val="Calibri"/>
        <family val="2"/>
        <scheme val="minor"/>
      </rPr>
      <t xml:space="preserve">Please review the "Rental Assistance Worksheet" Instructions below for more instruction on how to complete this step within the GIW). </t>
    </r>
    <r>
      <rPr>
        <sz val="11"/>
        <color theme="1"/>
        <rFont val="Calibri"/>
        <family val="2"/>
        <scheme val="minor"/>
      </rPr>
      <t xml:space="preserve"> Enter in the amount in the applicable cells under sub-section 3.1.</t>
    </r>
    <r>
      <rPr>
        <sz val="11"/>
        <color rgb="FFFF0000"/>
        <rFont val="Calibri"/>
        <family val="2"/>
        <scheme val="minor"/>
      </rPr>
      <t xml:space="preserve"> </t>
    </r>
    <r>
      <rPr>
        <sz val="11"/>
        <color theme="1"/>
        <rFont val="Calibri"/>
        <family val="2"/>
        <scheme val="minor"/>
      </rPr>
      <t>Ensure that the Admin. under the  Calculated Administration Costs Allowed</t>
    </r>
    <r>
      <rPr>
        <sz val="11"/>
        <color rgb="FFFF0000"/>
        <rFont val="Calibri"/>
        <family val="2"/>
        <scheme val="minor"/>
      </rPr>
      <t xml:space="preserve"> </t>
    </r>
    <r>
      <rPr>
        <sz val="11"/>
        <color theme="1"/>
        <rFont val="Calibri"/>
        <family val="2"/>
        <scheme val="minor"/>
      </rPr>
      <t xml:space="preserve">column includes the 7 percent. </t>
    </r>
  </si>
  <si>
    <r>
      <t>4.</t>
    </r>
    <r>
      <rPr>
        <b/>
        <sz val="11"/>
        <color theme="1"/>
        <rFont val="Calibri"/>
        <family val="2"/>
        <scheme val="minor"/>
      </rPr>
      <t xml:space="preserve"> Converting from Leasing to Rental Assistance. </t>
    </r>
    <r>
      <rPr>
        <sz val="11"/>
        <color theme="1"/>
        <rFont val="Calibri"/>
        <family val="2"/>
        <scheme val="minor"/>
      </rPr>
      <t xml:space="preserve"> Under the CoC Program interim rule, grants funded as S+C are now classified as rental assistance projects.  Applicants that are renewing a former SHP project for the first time may change the leasing BLI to renewal assistance, if appropriate.   Leasing grants are those grants where the recipient (and/or project subrecipient) is the leaseholder with the owner of the housing.  Rental assistance projects are those grants where the program participant is the leaseholder with the owner of the housing.  For more details on how to determine if an SHP project is leasing or rental assistance, refer to the Transitioning from Leasing to Rental Assistance guidance on the OneCPD website at </t>
    </r>
    <r>
      <rPr>
        <u/>
        <sz val="11"/>
        <color rgb="FF0000FF"/>
        <rFont val="Calibri"/>
        <family val="2"/>
        <scheme val="minor"/>
      </rPr>
      <t>www.onecpd.info/</t>
    </r>
    <r>
      <rPr>
        <sz val="11"/>
        <color theme="1"/>
        <rFont val="Calibri"/>
        <family val="2"/>
        <scheme val="minor"/>
      </rPr>
      <t xml:space="preserve">.  </t>
    </r>
    <r>
      <rPr>
        <i/>
        <sz val="11"/>
        <color rgb="FFFF0000"/>
        <rFont val="Calibri"/>
        <family val="2"/>
        <scheme val="minor"/>
      </rPr>
      <t>Note:  If the request is made to convert from leasing to rental assistance, a copy of the lease agreement for each unit must be submitted to the HUD CPD field office for verification that the leases are between the landowner and the recipient.</t>
    </r>
  </si>
  <si>
    <r>
      <t xml:space="preserve">5.  </t>
    </r>
    <r>
      <rPr>
        <b/>
        <sz val="11"/>
        <color theme="1"/>
        <rFont val="Calibri"/>
        <family val="2"/>
        <scheme val="minor"/>
      </rPr>
      <t xml:space="preserve">FY 2012 Planning Projects.  </t>
    </r>
    <r>
      <rPr>
        <sz val="11"/>
        <color theme="1"/>
        <rFont val="Calibri"/>
        <family val="2"/>
        <scheme val="minor"/>
      </rPr>
      <t xml:space="preserve">In order to protect planning funds awarded to CoCs, these funds must be included on the FY 2013 GIW.  Please review the applicable cells to ensure that these funds are correct and appropriate edits are made. </t>
    </r>
  </si>
  <si>
    <t xml:space="preserve">DEFINITIONS/KEY TERMS </t>
  </si>
  <si>
    <t xml:space="preserve">The second tab of the GIW contains definitions and key terms that will be used under HEARTH. </t>
  </si>
  <si>
    <t>CHANGES TO PREPOPULATED SECTIONS</t>
  </si>
  <si>
    <r>
      <t xml:space="preserve">3. </t>
    </r>
    <r>
      <rPr>
        <b/>
        <sz val="11"/>
        <color theme="1"/>
        <rFont val="Calibri"/>
        <family val="2"/>
        <scheme val="minor"/>
      </rPr>
      <t xml:space="preserve">First-Time Renewal for Former SHP and S+C Renewals.  </t>
    </r>
    <r>
      <rPr>
        <sz val="11"/>
        <color theme="1"/>
        <rFont val="Calibri"/>
        <family val="2"/>
        <scheme val="minor"/>
      </rPr>
      <t>The grants must be submitted as a CoC Program project under the appropriate component.</t>
    </r>
    <r>
      <rPr>
        <b/>
        <sz val="11"/>
        <color theme="1"/>
        <rFont val="Calibri"/>
        <family val="2"/>
        <scheme val="minor"/>
      </rPr>
      <t xml:space="preserve">  </t>
    </r>
    <r>
      <rPr>
        <sz val="11"/>
        <color theme="1"/>
        <rFont val="Calibri"/>
        <family val="2"/>
        <scheme val="minor"/>
      </rPr>
      <t xml:space="preserve">In order to get the accurate amounts for 1-year of funding, these renewal project applicants must divide the original awarded amount by the original grant term as reflected on the original grant agreement, or grant agreement as amended.  </t>
    </r>
    <r>
      <rPr>
        <b/>
        <u/>
        <sz val="11"/>
        <color rgb="FFFF0000"/>
        <rFont val="Calibri"/>
        <family val="2"/>
        <scheme val="minor"/>
      </rPr>
      <t xml:space="preserve">NOTE:  As a reminder, all capital costs (new construction, rehabilitation, or acquisition) and any Admin associated with those costs are not renewable and must not be included in the renewable amount. </t>
    </r>
    <r>
      <rPr>
        <sz val="11"/>
        <color theme="1"/>
        <rFont val="Calibri"/>
        <family val="2"/>
        <scheme val="minor"/>
      </rPr>
      <t xml:space="preserve"> Below are examples of how to determine the 1-year renewal amount for a 2- or 3-year SHP project and a 5-year S+C project.                                                                                                                                                                                                                                                                                                                                                                                                                                                                                                                                                                                                                                                                                                                                     </t>
    </r>
    <r>
      <rPr>
        <b/>
        <sz val="11"/>
        <color theme="1"/>
        <rFont val="Calibri"/>
        <family val="2"/>
        <scheme val="minor"/>
      </rPr>
      <t>SHP EXAMPLE</t>
    </r>
    <r>
      <rPr>
        <sz val="11"/>
        <color theme="1"/>
        <rFont val="Calibri"/>
        <family val="2"/>
        <scheme val="minor"/>
      </rPr>
      <t xml:space="preserve">: For first time SHP renewals that were originally awarded for 2-years, divide all BLIs in sub-section 2.1 by 2. Insert the 1-year amount of funding in the applicable cells under sub-section 3.1; ensure that the Admin.  under the Calculated Administration Costs Allowed column is divided by the original grant term and includes the 2 percent increase.                                                             </t>
    </r>
  </si>
  <si>
    <r>
      <t xml:space="preserve">The budget line items in Sub-Section 3.1 for the consolidated (surviving) grant must be recorded on the project application budget(s) in </t>
    </r>
    <r>
      <rPr>
        <i/>
        <sz val="11"/>
        <color theme="1"/>
        <rFont val="Calibri"/>
        <family val="2"/>
        <scheme val="minor"/>
      </rPr>
      <t>e-snaps</t>
    </r>
    <r>
      <rPr>
        <sz val="11"/>
        <color theme="1"/>
        <rFont val="Calibri"/>
        <family val="2"/>
        <scheme val="minor"/>
      </rPr>
      <t xml:space="preserve"> at the time of completing the FY 2013 Project Application.  Also provide details of the consolidation in the “Comments” column (e.g., the date that the consolidation was/will be approved by HUD, the grant numbers of those terminated grants, and any other relevant information). </t>
    </r>
  </si>
  <si>
    <r>
      <t xml:space="preserve">1. </t>
    </r>
    <r>
      <rPr>
        <b/>
        <sz val="11"/>
        <color theme="1"/>
        <rFont val="Calibri"/>
        <family val="2"/>
        <scheme val="minor"/>
      </rPr>
      <t xml:space="preserve">Shifting/Adding Funds.  </t>
    </r>
    <r>
      <rPr>
        <sz val="11"/>
        <color theme="1"/>
        <rFont val="Calibri"/>
        <family val="2"/>
        <scheme val="minor"/>
      </rPr>
      <t xml:space="preserve">Applicants must have prior approval from the local CPD HUD field office before shifting or adding funds to another budget line item (BLI).  If the applicant has received prior approval, leave the current amount "as-is" in section 2 (CURRENT BUDGET LINE ITEMS (BLIs) AND UNITS) and in section 3 (REQUESTED BUDGET LINE ITEMS (BLIs) AND UNITS) indicate the new amount(s) in </t>
    </r>
    <r>
      <rPr>
        <sz val="11"/>
        <color rgb="FFFF0000"/>
        <rFont val="Calibri"/>
        <family val="2"/>
        <scheme val="minor"/>
      </rPr>
      <t xml:space="preserve">red </t>
    </r>
    <r>
      <rPr>
        <b/>
        <u/>
        <sz val="11"/>
        <color theme="1"/>
        <rFont val="Calibri"/>
        <family val="2"/>
        <scheme val="minor"/>
      </rPr>
      <t>AND</t>
    </r>
    <r>
      <rPr>
        <sz val="11"/>
        <color theme="1"/>
        <rFont val="Calibri"/>
        <family val="2"/>
        <scheme val="minor"/>
      </rPr>
      <t xml:space="preserve"> in the “Comments” column indicate the date that the HUD CPD field office approved the change(s). </t>
    </r>
  </si>
  <si>
    <r>
      <t xml:space="preserve">2. </t>
    </r>
    <r>
      <rPr>
        <b/>
        <sz val="11"/>
        <color theme="1"/>
        <rFont val="Calibri"/>
        <family val="2"/>
        <scheme val="minor"/>
      </rPr>
      <t xml:space="preserve">Recording Consolidations. </t>
    </r>
    <r>
      <rPr>
        <sz val="11"/>
        <color theme="1"/>
        <rFont val="Calibri"/>
        <family val="2"/>
        <scheme val="minor"/>
      </rPr>
      <t>Grants with an executed grant agreement OR grants for which the field office has received a written request to consolidate but have not yet executed a grant agreement but are sure that a grant agreement will be executed by the opening of the FY2013 CoC Program competition-must be reflected as a consolidated grant on the GIW. It is important that these consolidated grants be executed prior to the opening of the FY2013 Competition.</t>
    </r>
    <r>
      <rPr>
        <b/>
        <sz val="11"/>
        <color theme="1"/>
        <rFont val="Calibri"/>
        <family val="2"/>
        <scheme val="minor"/>
      </rPr>
      <t xml:space="preserve"> </t>
    </r>
    <r>
      <rPr>
        <sz val="11"/>
        <color theme="1"/>
        <rFont val="Calibri"/>
        <family val="2"/>
        <scheme val="minor"/>
      </rPr>
      <t>Applicants may consolidate grants on the GIW by completing the following steps:</t>
    </r>
  </si>
  <si>
    <r>
      <t>·</t>
    </r>
    <r>
      <rPr>
        <sz val="7"/>
        <color indexed="8"/>
        <rFont val="Times New Roman"/>
        <family val="1"/>
      </rPr>
      <t xml:space="preserve">         </t>
    </r>
    <r>
      <rPr>
        <sz val="11"/>
        <color theme="1"/>
        <rFont val="Calibri"/>
        <family val="2"/>
        <scheme val="minor"/>
      </rPr>
      <t xml:space="preserve">Combine the amounts/units under the BLIs in sub-section 2.1 </t>
    </r>
    <r>
      <rPr>
        <b/>
        <sz val="11"/>
        <color theme="1"/>
        <rFont val="Calibri"/>
        <family val="2"/>
        <scheme val="minor"/>
      </rPr>
      <t xml:space="preserve">(including Admin.) </t>
    </r>
    <r>
      <rPr>
        <sz val="11"/>
        <color theme="1"/>
        <rFont val="Calibri"/>
        <family val="2"/>
        <scheme val="minor"/>
      </rPr>
      <t xml:space="preserve">to the surviving grant.  </t>
    </r>
  </si>
  <si>
    <r>
      <t>·</t>
    </r>
    <r>
      <rPr>
        <sz val="7"/>
        <color indexed="8"/>
        <rFont val="Times New Roman"/>
        <family val="1"/>
      </rPr>
      <t xml:space="preserve">         </t>
    </r>
    <r>
      <rPr>
        <sz val="11"/>
        <color theme="1"/>
        <rFont val="Calibri"/>
        <family val="2"/>
        <scheme val="minor"/>
      </rPr>
      <t xml:space="preserve">Zero-out ("0") the budget lines </t>
    </r>
    <r>
      <rPr>
        <b/>
        <sz val="11"/>
        <color theme="1"/>
        <rFont val="Calibri"/>
        <family val="2"/>
        <scheme val="minor"/>
      </rPr>
      <t>(including Admin.)</t>
    </r>
    <r>
      <rPr>
        <b/>
        <i/>
        <sz val="11"/>
        <color theme="1"/>
        <rFont val="Calibri"/>
        <family val="2"/>
        <scheme val="minor"/>
      </rPr>
      <t xml:space="preserve"> </t>
    </r>
    <r>
      <rPr>
        <sz val="11"/>
        <color theme="1"/>
        <rFont val="Calibri"/>
        <family val="2"/>
        <scheme val="minor"/>
      </rPr>
      <t>in</t>
    </r>
    <r>
      <rPr>
        <b/>
        <i/>
        <sz val="11"/>
        <color theme="1"/>
        <rFont val="Calibri"/>
        <family val="2"/>
        <scheme val="minor"/>
      </rPr>
      <t xml:space="preserve"> </t>
    </r>
    <r>
      <rPr>
        <sz val="11"/>
        <color theme="1"/>
        <rFont val="Calibri"/>
        <family val="2"/>
        <scheme val="minor"/>
      </rPr>
      <t xml:space="preserve">sub-section 2.1 for the terminated grant(s). </t>
    </r>
  </si>
  <si>
    <r>
      <t>·</t>
    </r>
    <r>
      <rPr>
        <sz val="7"/>
        <color indexed="8"/>
        <rFont val="Times New Roman"/>
        <family val="1"/>
      </rPr>
      <t xml:space="preserve">         </t>
    </r>
    <r>
      <rPr>
        <sz val="11"/>
        <color theme="1"/>
        <rFont val="Calibri"/>
        <family val="2"/>
        <scheme val="minor"/>
      </rPr>
      <t xml:space="preserve">Combine the amount/units under the BLIs in sub-section 3.1; however, once the Admin. budget line item is combined in sub-section 2.1, it should be prepopulated under column BE, Calculated Administration Costs Allowed; so there is no need to combine these amounts in sub-section 3.1. If the Admin. budget line item is </t>
    </r>
    <r>
      <rPr>
        <sz val="11"/>
        <color rgb="FFFF0000"/>
        <rFont val="Calibri"/>
        <family val="2"/>
        <scheme val="minor"/>
      </rPr>
      <t xml:space="preserve">NOT </t>
    </r>
    <r>
      <rPr>
        <sz val="11"/>
        <color theme="1"/>
        <rFont val="Calibri"/>
        <family val="2"/>
        <scheme val="minor"/>
      </rPr>
      <t xml:space="preserve">prepopulating in sub-section 3.1, please go back and recalculate the Admin. under sub-section 2.1. </t>
    </r>
  </si>
  <si>
    <t xml:space="preserve">3.  Planning grants awarded under the FY 2012 CoC Program Competition expiring in CY 2014. </t>
  </si>
  <si>
    <r>
      <t>4.</t>
    </r>
    <r>
      <rPr>
        <sz val="7"/>
        <color indexed="8"/>
        <rFont val="Times New Roman"/>
        <family val="1"/>
      </rPr>
      <t xml:space="preserve">  </t>
    </r>
    <r>
      <rPr>
        <sz val="12"/>
        <color theme="1"/>
        <rFont val="Calibri"/>
        <family val="2"/>
        <scheme val="minor"/>
      </rPr>
      <t>SHP or S+C g</t>
    </r>
    <r>
      <rPr>
        <sz val="11"/>
        <color theme="1"/>
        <rFont val="Calibri"/>
        <family val="2"/>
        <scheme val="minor"/>
      </rPr>
      <t>rants originally awarded in the FY 2007 Competition, which have not yet received renewal funding.  Funds for these grants will not be available after September 30, 2014, and applicants are prohibited from using the funds beyond September 30, 2014.  These grants must renew in the FY 2013 CoC Program Competition. If not, these grants will not be able to receive renewal funds in any future CoC Program Competition.</t>
    </r>
  </si>
  <si>
    <t xml:space="preserve">Note: the worksheet is not intended to capture any other renewals expected to expire beyond CY 2014 OR new projects.   </t>
  </si>
  <si>
    <t xml:space="preserve">For your convenience, HUD has prepopulated the worksheets with information on the project applicant and the current budget line items and/or unit configuration for grants awarded in the FY 2012 CoC Program Competition with a 1-year grant term.  This might not be a complete list of grants eligible for renewal in the FY 2013 CoC Program Competition.  For that reason, CoCs, in consultation with their project applicants and the HUD CPD field office, must verify the accuracy of the prepopulated information, and must make corrections as appropriate.  </t>
  </si>
  <si>
    <t xml:space="preserve">COC MERGER INSTRUCTIONS </t>
  </si>
  <si>
    <t>Any CoC mergers that have been reported to HUD BEFORE the FY 2013 CoC Registration opens must submit one GIW workbook with all eligible renewals listed from all CoCs that were a part of the merger. CoCs that are contemplating a merger must submit a separate GIW workbook for each CoC.</t>
  </si>
  <si>
    <t>OTHER INSTRUCTIONS FOR RECORDING THE GRANTS RENEWING in the FY 2013 COC PROGRAM COMPETITION</t>
  </si>
  <si>
    <r>
      <t xml:space="preserve">In consultation with each of the CoC’s project applicants and the local HUD CPD field office, the GIW within this Excel Workbook </t>
    </r>
    <r>
      <rPr>
        <b/>
        <u/>
        <sz val="11"/>
        <color rgb="FFFF0000"/>
        <rFont val="Calibri"/>
        <family val="2"/>
        <scheme val="minor"/>
      </rPr>
      <t>MUST</t>
    </r>
    <r>
      <rPr>
        <sz val="11"/>
        <color theme="1"/>
        <rFont val="Calibri"/>
        <family val="2"/>
        <scheme val="minor"/>
      </rPr>
      <t xml:space="preserve"> be used to capture the CoC’s entire inventory of grants requesting renewal funding under the FY 2013 Continuum of Care (CoC) Program Competition.  It is imperative that all eligible renewal grants are listed in the GIW</t>
    </r>
    <r>
      <rPr>
        <b/>
        <u/>
        <sz val="11"/>
        <color rgb="FFFF0000"/>
        <rFont val="Calibri"/>
        <family val="2"/>
        <scheme val="minor"/>
      </rPr>
      <t xml:space="preserve">.  Grants that are not listed on the GIW, will not be calculated in the CoC's final ARD amount for the FY 2013 CoC Program Competition. </t>
    </r>
    <r>
      <rPr>
        <sz val="11"/>
        <color theme="1"/>
        <rFont val="Calibri"/>
        <family val="2"/>
        <scheme val="minor"/>
      </rPr>
      <t>Failure by the CoC to not include a grant on its GIW, could result in the project not receiving renewal funding from HUD.</t>
    </r>
    <r>
      <rPr>
        <sz val="12"/>
        <color indexed="8"/>
        <rFont val="Times New Roman"/>
        <family val="1"/>
      </rPr>
      <t xml:space="preserve">  </t>
    </r>
    <r>
      <rPr>
        <sz val="11"/>
        <color theme="1"/>
        <rFont val="Calibri"/>
        <family val="2"/>
        <scheme val="minor"/>
      </rPr>
      <t xml:space="preserve"> Further, eligible grants that are not included on the final HUD-approved GIW will </t>
    </r>
    <r>
      <rPr>
        <b/>
        <sz val="11"/>
        <color rgb="FFFF0000"/>
        <rFont val="Calibri"/>
        <family val="2"/>
        <scheme val="minor"/>
      </rPr>
      <t>NOT</t>
    </r>
    <r>
      <rPr>
        <sz val="11"/>
        <color rgb="FFFF0000"/>
        <rFont val="Calibri"/>
        <family val="2"/>
        <scheme val="minor"/>
      </rPr>
      <t xml:space="preserve"> </t>
    </r>
    <r>
      <rPr>
        <sz val="11"/>
        <color theme="1"/>
        <rFont val="Calibri"/>
        <family val="2"/>
        <scheme val="minor"/>
      </rPr>
      <t xml:space="preserve">be allowed to extend into the following Calendar Year (CY), and will not be eligible for renewal funding under the FY 2013 CoC Program Competition.  HUD will use the final ARD amount—as indicated on the final HUD-approved GIW—for each CoC to determine the total amount required to fund all renewals nationally.  Grants that fall under one of the following situations </t>
    </r>
    <r>
      <rPr>
        <b/>
        <u/>
        <sz val="11"/>
        <color rgb="FFFF0000"/>
        <rFont val="Calibri"/>
        <family val="2"/>
        <scheme val="minor"/>
      </rPr>
      <t>must</t>
    </r>
    <r>
      <rPr>
        <sz val="11"/>
        <color theme="1"/>
        <rFont val="Calibri"/>
        <family val="2"/>
        <scheme val="minor"/>
      </rPr>
      <t xml:space="preserve"> be included on the applicable worksheet in order to be included in a CoCs ARD and to be considered for funding in this competition:</t>
    </r>
  </si>
  <si>
    <r>
      <t>1.</t>
    </r>
    <r>
      <rPr>
        <sz val="7"/>
        <color indexed="8"/>
        <rFont val="Times New Roman"/>
        <family val="1"/>
      </rPr>
      <t xml:space="preserve">  </t>
    </r>
    <r>
      <rPr>
        <sz val="11"/>
        <color theme="1"/>
        <rFont val="Calibri"/>
        <family val="2"/>
        <scheme val="minor"/>
      </rPr>
      <t>CoC Program grants expiring in CY 2014 (January 1 through December 31).  Every CoC Program grant listed on the GIW must have or will have an executed grant agreement by December 31, 2013.  CoC Program grants that do not have an executed grant agreement before December 31, 2013, will not be considered for funding under the FY 2013 CoC Program Competition.</t>
    </r>
  </si>
  <si>
    <t xml:space="preserve">2.  For the FY 2013 CoC Program Competition, all grants previously funded under the SHP and/or S+C program seeking first-time renewal funding must apply as a CoC Program grant under the applicable program component:  Transitional Housing (TH), permanent Housing (PH), Safe Haven (SH), Supportive Services Only (SSO), or (Homeless Management Information System (HMIS). </t>
  </si>
  <si>
    <r>
      <t>Reallocation</t>
    </r>
    <r>
      <rPr>
        <i/>
        <sz val="11"/>
        <color theme="1"/>
        <rFont val="Calibri"/>
        <family val="2"/>
        <scheme val="minor"/>
      </rPr>
      <t>.</t>
    </r>
    <r>
      <rPr>
        <sz val="11"/>
        <color theme="1"/>
        <rFont val="Calibri"/>
        <family val="2"/>
        <scheme val="minor"/>
      </rPr>
      <t xml:space="preserve">  A CoC may reallocate funds in whole or part from existing renewal projects create new permanent supportive housing projects that serve the chronically homeless or, for CoCs that are able to demonstrate that they are addressing the chronic homeless population through other means, including other reallocated projects, to create new rapid re-housing projects for families</t>
    </r>
    <r>
      <rPr>
        <sz val="12"/>
        <color indexed="8"/>
        <rFont val="Times New Roman"/>
        <family val="1"/>
      </rPr>
      <t xml:space="preserve">. </t>
    </r>
    <r>
      <rPr>
        <sz val="11"/>
        <color theme="1"/>
        <rFont val="Calibri"/>
        <family val="2"/>
        <scheme val="minor"/>
      </rPr>
      <t xml:space="preserve">.  All CoCs may use the reallocation process, regardless of their funding status.  CoCs that choose to reallocate one or more renewal projects to create new permanent supportive housing projects, rapid re-housing (CoC) projects or HMIS projects may retain the reallocated amount, provided that the new proposed project(s) meets eligibility and quality thresholds established by HUD in order to be conditionally selected for funding.  The selection criteria will be described in the FY2013 CoC Program Competition NOFA.  </t>
    </r>
  </si>
  <si>
    <t>FY2013 GRANT INVENTORY WORKBOOK (GIW) INSTRUCTIONS</t>
  </si>
  <si>
    <t xml:space="preserve">PURPOSE AND GENERAL INSTRUCTIONS </t>
  </si>
  <si>
    <r>
      <t>Grant Inventory Worksheets (GIW)</t>
    </r>
    <r>
      <rPr>
        <sz val="11"/>
        <color theme="1"/>
        <rFont val="Calibri"/>
        <family val="2"/>
        <scheme val="minor"/>
      </rPr>
      <t xml:space="preserve">.  An inventory of all projects within a CoC’s geographic area that are eligible for renewal in a particular year.  The GIW is reflected on a HUD-issued Excel spreadsheet and the CoC’s ARS must be entered in e-snaps during  with the CoC’s registration; the Final HUD-approved GIW will be required to be uploaded during the CoC Application phrase.  HUD uses the GIW to determine which projects are eligible to receive renewal funding and the level of funding for each project.  As part of the FY2013 CoC Program Competition, HUD will use the GIWs to determine the CoC’s annual renewal demand for FY2013.  Therefore, for all projects, the correct annual renewal amount must be recorded on the GIW, and for rental assistance projects the correct number of units and sizes of the units must be identified.  Additionally, the correct number of units and sizes of the units and/or structures funded through leasing dollars must be identified. Projects that are being reduced or eliminated under the reallocation process should also be indicated on the GIWs; however, </t>
    </r>
    <r>
      <rPr>
        <b/>
        <u/>
        <sz val="11"/>
        <color theme="1"/>
        <rFont val="Calibri"/>
        <family val="2"/>
        <scheme val="minor"/>
      </rPr>
      <t>CoCs should not reduce or remove a listed renewal project slated for reallocation from the GIW as this will negatively impact the ARD</t>
    </r>
    <r>
      <rPr>
        <sz val="11"/>
        <color theme="1"/>
        <rFont val="Calibri"/>
        <family val="2"/>
        <scheme val="minor"/>
      </rPr>
      <t xml:space="preserve">.  The actual reallocation process will be completed during the competition.  It is the responsibility of the applicants to ensure that the renewal budget and total number of units for all renewal projects match the requested amounts for all project applications submitted in the FY2012 CoC Program Competition.  HUD will apply all updates to the operating, leasing, and rental assistance line items after the competition closes, but before grants are conditionally awarded.  As necessary, HUD will reduce the requested budgets and units to match the budgets and total number units on the CoC’s HUD-approved GIW(s). </t>
    </r>
  </si>
  <si>
    <r>
      <t xml:space="preserve">    Continuum of Care Preliminary Pro Rata Need (PPRN).  </t>
    </r>
    <r>
      <rPr>
        <sz val="11"/>
        <color theme="1"/>
        <rFont val="Calibri"/>
        <family val="2"/>
        <scheme val="minor"/>
      </rPr>
      <t xml:space="preserve">The amount of funds a CoC could receive based upon the geographic areas HUD approves as included in the CoC.  To determine the homeless assistance need of a particular jurisdiction HUD will use the formula set forth in the CoC  Program interim rule, 24 CFR 578.17(a).  Each year, HUD publishes the PPRN for each jurisdiction.  A CoC’s PPRN is determined by adding the published PPRN of each jurisdiction within the HUD-approved CoC.  </t>
    </r>
  </si>
  <si>
    <r>
      <t xml:space="preserve">   Continuum of Care Final Pro Rata Need (FPRN).  </t>
    </r>
    <r>
      <rPr>
        <sz val="11"/>
        <color theme="1"/>
        <rFont val="Calibri"/>
        <family val="2"/>
        <scheme val="minor"/>
      </rPr>
      <t xml:space="preserve">The higher of PPRN or annual renewal demand for the CoC is the FPRN, which is the basis for the maximum award amount available for the CoC. </t>
    </r>
    <r>
      <rPr>
        <b/>
        <sz val="11"/>
        <color theme="1"/>
        <rFont val="Calibri"/>
        <family val="2"/>
        <scheme val="minor"/>
      </rPr>
      <t xml:space="preserve"> </t>
    </r>
  </si>
  <si>
    <r>
      <t>Continuum of Care Pro Rata Need (PRN) Amounts</t>
    </r>
    <r>
      <rPr>
        <sz val="11"/>
        <color theme="1"/>
        <rFont val="Calibri"/>
        <family val="2"/>
        <scheme val="minor"/>
      </rPr>
      <t xml:space="preserve"> (24 CFR 578.17).  HUD allocates to each geographic area an initial or preliminary “Pro Rata Need” dollar amount relative to its homeless assistance need.  </t>
    </r>
  </si>
  <si>
    <r>
      <t xml:space="preserve">       </t>
    </r>
    <r>
      <rPr>
        <b/>
        <sz val="11"/>
        <color theme="1"/>
        <rFont val="Calibri"/>
        <family val="2"/>
        <scheme val="minor"/>
      </rPr>
      <t>Annual Renewal Demand (ARD)</t>
    </r>
    <r>
      <rPr>
        <sz val="11"/>
        <color theme="1"/>
        <rFont val="Calibri"/>
        <family val="2"/>
        <scheme val="minor"/>
      </rPr>
      <t>.  Used to calculate a collaborative applicant's annual demand amount based on all projects that will be submitted for renewal in the FY2013 CoC Program Competition.  The ARD is the sum of the amounts awarded to projects for eligible activities, (for first time renewals that were originally awarded for multiple years, divided the grant amount by the number of years in the original grant term to determine the annual renewal amount).  It incorporates funding for only eligible activities–operating, supportive services, leasing, rental assistance, Homeless Management Information Systems (HMIS), and project administrative costs–that were funded in the original grant (or the original grant as amended), less the non-renewable activities–new construction, acquisition, rehabilitation, and any administrative costs related to these activities.  Any funding for new construction, acquisition, or rehabilitation, and any administration costs related to those activities, is not renewable and; therefore, should not be calculated in the project annual renewal amount.  If the grant being renewed includes these non-renewable activities, administrative costs must be recalculated to reduce the amount for such related activities.  In FY2013, the administrative costs must not exceed 10 percent, of the total dollar amount of eligible activities–operating, supportive services, leasing, rental assistance, HMIS, and project administrative costs–as contained in the grant being renewed.</t>
    </r>
  </si>
  <si>
    <r>
      <t>Annual Renewal Amount</t>
    </r>
    <r>
      <rPr>
        <sz val="11"/>
        <color theme="1"/>
        <rFont val="Calibri"/>
        <family val="2"/>
        <scheme val="minor"/>
      </rPr>
      <t>. (24 CFR 578.3).  The amount that a grant can be awarded on an annual basis when renewed.  It includes funds only for those eligible activities (operating, supportive services, leasing, rental assistance, HMIS and administration) that were funded in the original grant (or the original grant as amended), less the non-renewable activities (new construction, acquisition, rehabilitation and any administrative costs related to these activities).</t>
    </r>
  </si>
  <si>
    <r>
      <t>Collaborative Applicant</t>
    </r>
    <r>
      <rPr>
        <sz val="11"/>
        <color theme="1"/>
        <rFont val="Calibri"/>
        <family val="2"/>
        <scheme val="minor"/>
      </rPr>
      <t>. (24 CFR 578.3).  The entity designated by the CoC to submit the registration and application in the CoC Program Competition on behalf of the CoC.  The Collaborative Applicant is responsible for the coordination and oversight of the CoC planning efforts, and has the authority to certify and submit the CoC Application.  A state governmental entity is the only type of organization that may serve as the Collaborative Applicant for multiple CoCs, due to the level of involvement and potential for conflict of interest when serving multiple CoCs.  No other type of organization is permitted to be designated as the Collaborative Applicant for multiple CoCs.  This entity is also known as the CoC applicant, and was formerly referred to as the “lead agency”.</t>
    </r>
  </si>
  <si>
    <r>
      <t>Continuum of Care Merger</t>
    </r>
    <r>
      <rPr>
        <sz val="11"/>
        <color theme="1"/>
        <rFont val="Calibri"/>
        <family val="2"/>
        <scheme val="minor"/>
      </rPr>
      <t xml:space="preserve">.  The Continuum of Care Merger is a process to merge two or more CoCs that registered separately in the FY2012 CoC Program Competition.  At least one CoC may have FPRN based on the Annual Renewal Demand Amount (ARD) that exceeds the PPRN and at least one other CoC can have a FPRN based on PPRN.  Under this process, HUD calculates the newly merged CoC’s FPRN based on the higher FPRN for each CoC that participates in a Merger.  CoCs approved to merge under the CoC Merger process in FY2012 will be permitted to continue to use this process in FY2013.  HUD continues to encourage CoCs to merge regardless of FRRN status to promote efficient use of funds and planning.  </t>
    </r>
  </si>
  <si>
    <t>Eastpointe Human Services</t>
  </si>
  <si>
    <t>56-1221055</t>
  </si>
  <si>
    <t>Eastpointe Shelter Plus Care Renewal</t>
  </si>
  <si>
    <t>NC0262L4F031201</t>
  </si>
  <si>
    <t>Shelter Plus Care Renewal 2013</t>
  </si>
  <si>
    <t>NC0177L4F031203</t>
  </si>
  <si>
    <t>Christians United Outreach Center</t>
  </si>
  <si>
    <t>56-1823588</t>
  </si>
  <si>
    <t>CUOC SHP renewal 2012</t>
  </si>
  <si>
    <t>NC0038L4F031205</t>
  </si>
  <si>
    <t>Carolina Homeless Information Network (CHIN): Balance of State Portion</t>
  </si>
  <si>
    <t>NC0035L4F031205</t>
  </si>
  <si>
    <t>Pathways to Permanent Housing Henderson County 2</t>
  </si>
  <si>
    <t>NC0282L4F031200</t>
  </si>
  <si>
    <t>RHA SSO Case Management</t>
  </si>
  <si>
    <t>NC0202B4F031000</t>
  </si>
  <si>
    <t>PRCoC Permanent Supportive Casework &amp; Housing FY 11</t>
  </si>
  <si>
    <t>NC0236B4F031100</t>
  </si>
  <si>
    <t>SHP-PH Project Stable Solutions</t>
  </si>
  <si>
    <t>NC0239B4F031100</t>
  </si>
  <si>
    <t>Rental Assistance Budget Worksheet</t>
  </si>
  <si>
    <t xml:space="preserve">Please click on the link provided below to obtain 2013 FMR amounts.  </t>
  </si>
  <si>
    <t>2013 FMRs</t>
  </si>
  <si>
    <t>Project Name:</t>
  </si>
  <si>
    <t>Project Number:</t>
  </si>
  <si>
    <t>Rental Assitance:</t>
  </si>
  <si>
    <t>County/FMR Area:</t>
  </si>
  <si>
    <t>Size of Units</t>
  </si>
  <si>
    <t># of Units</t>
  </si>
  <si>
    <t>FMR</t>
  </si>
  <si>
    <t># of Months</t>
  </si>
  <si>
    <t>Total Budget</t>
  </si>
  <si>
    <t>SRO</t>
  </si>
  <si>
    <t>x</t>
  </si>
  <si>
    <t>=</t>
  </si>
  <si>
    <t>0 Bedroom</t>
  </si>
  <si>
    <t>1 Bedroom</t>
  </si>
  <si>
    <t>2 Bedrooms</t>
  </si>
  <si>
    <t>3 Bedrooms</t>
  </si>
  <si>
    <t>4 Bedrooms</t>
  </si>
  <si>
    <t>5 Bedrooms</t>
  </si>
  <si>
    <t>6+ Bedrooms</t>
  </si>
  <si>
    <t>Total</t>
  </si>
  <si>
    <t>FY2013 GRANT INVENTORY WORKBOOK DEFINITIONS</t>
  </si>
  <si>
    <t>DEFINITIONS</t>
  </si>
  <si>
    <t>The key terms contained in the instructions are important and relevant concepts necessary for the completion of the GIW.  CoC applicants are required to identify grants that are eligible for renewal funding in the FY2013 CoC Program Competition and record the Annual Renewal Demand through the use of the Grant Inventory Worksheet (GIW).  A more extensive list of definitions can be found in the CoC Program interim rule, 24 CFR §578.3, and will be provided in the FY2013 CoC Program Competition NOFA.</t>
  </si>
  <si>
    <t>NC0255L4F031201</t>
  </si>
  <si>
    <t>Sanford Hosuing Authority S+C 2012</t>
  </si>
  <si>
    <t>56-0786993</t>
  </si>
  <si>
    <t>SHA S+C Renewal 2012</t>
  </si>
  <si>
    <t>NC0219L4F031202</t>
  </si>
  <si>
    <t>Community Link, Programs of Travelers Aid</t>
  </si>
  <si>
    <t>56-0530008</t>
  </si>
  <si>
    <t>Community Link- 2012 PRC-TH Renewal</t>
  </si>
  <si>
    <t>NC0125L4F031204</t>
  </si>
  <si>
    <t>PBH 2007 PH Renewal FY2012</t>
  </si>
  <si>
    <t>NC0256L4F031201</t>
  </si>
  <si>
    <t>Piedmont Behavioral Health - Five County</t>
  </si>
  <si>
    <t>06-7353128</t>
  </si>
  <si>
    <t>Kerr- Tar PH Renewal 2012</t>
  </si>
  <si>
    <t>NC0221L4F031202</t>
  </si>
  <si>
    <t>Housing Authority of the City of Greenville</t>
  </si>
  <si>
    <t>56-0751197</t>
  </si>
  <si>
    <t>NC0257L4F031201</t>
  </si>
  <si>
    <t>Sandhills Community Action Program, Inc.</t>
  </si>
  <si>
    <t>56-0854878</t>
  </si>
  <si>
    <t>Project Homeward Bound</t>
  </si>
  <si>
    <t>NC0091L4F031204</t>
  </si>
  <si>
    <t>The New Reidsville Housing Authority</t>
  </si>
  <si>
    <t>56-1877960</t>
  </si>
  <si>
    <t>2012 - Reidsville Housing "3023" Renewal</t>
  </si>
  <si>
    <t>NC0258L4F031201</t>
  </si>
  <si>
    <t>2012 - Reidsville Housing "31102" Renewal</t>
  </si>
  <si>
    <t>NC0176L4F031203</t>
  </si>
  <si>
    <t>Kerr- Tar PH 4 Renewal 2012</t>
  </si>
  <si>
    <t>NC0259L4F031201</t>
  </si>
  <si>
    <t>SPC Chronic Renewal 2012</t>
  </si>
  <si>
    <t>NC0182L4F031203</t>
  </si>
  <si>
    <t>Partners Behavioral Health Management - Central Region</t>
  </si>
  <si>
    <t>56-1152613</t>
  </si>
  <si>
    <t>Partners -Central MHP Renewal</t>
  </si>
  <si>
    <t>NC0260L4F031201</t>
  </si>
  <si>
    <t>The Greenville Community Shelters, Inc.</t>
  </si>
  <si>
    <t>58-1778990</t>
  </si>
  <si>
    <t>Solid Ground</t>
  </si>
  <si>
    <t>NC0183L4F031203</t>
  </si>
  <si>
    <t>Burlington Development Corporation</t>
  </si>
  <si>
    <t>56-1878125</t>
  </si>
  <si>
    <t>NC0223L4F031202</t>
  </si>
  <si>
    <t>STEPS</t>
  </si>
  <si>
    <t>NC0128L4F031204</t>
  </si>
  <si>
    <t>Rockingham County Help For Homeless, Inc.</t>
  </si>
  <si>
    <t>56-2180669</t>
  </si>
  <si>
    <t>NC-503-REN-SHP-TH 2006 Renewal (NC0174B4F031102)</t>
  </si>
  <si>
    <t>NC0174L4F031203</t>
  </si>
  <si>
    <t>United Community Ministries</t>
  </si>
  <si>
    <t>56-1559128</t>
  </si>
  <si>
    <t>UCM Bassett Center TH Renewal 2012</t>
  </si>
  <si>
    <t>NC0184L4F031203</t>
  </si>
  <si>
    <t>UCM Permanent Housing Renewal 2012</t>
  </si>
  <si>
    <t>NC0185L4F031203</t>
  </si>
  <si>
    <t>Partners Behavioral Health Management-Northern</t>
  </si>
  <si>
    <t>SHP Leasing 2013</t>
  </si>
  <si>
    <t>NC0042L4F031205</t>
  </si>
  <si>
    <t>Shelter Plus Care Renewal NC0031C4F031104 Grant #1 Combined</t>
  </si>
  <si>
    <t>NC0031L4F031205</t>
  </si>
  <si>
    <t>2013-2014 Shelter Plus Care Renewal NC19C703002</t>
  </si>
  <si>
    <t>NC0261L4F031201</t>
  </si>
  <si>
    <t>Graham Housing Authority</t>
  </si>
  <si>
    <t>56-0885867</t>
  </si>
  <si>
    <t>2012-2013 Shelter Plus Care Renewal NC0041C4F031104</t>
  </si>
  <si>
    <t>NC0041L4F031205</t>
  </si>
  <si>
    <t xml:space="preserve">Total ARA                                                                                                                                                                                                                                                                                                                                                                                                 </t>
  </si>
  <si>
    <t>Lease Structure</t>
  </si>
  <si>
    <t xml:space="preserve">Comments                                                                                                                                                                                                                                                                                                                                                                                                                                                                                                                                                              
</t>
  </si>
  <si>
    <t>Renewal Demand Merged Amount</t>
  </si>
  <si>
    <t>Field Office</t>
  </si>
  <si>
    <t>CoC Number</t>
  </si>
  <si>
    <t>CoC Name</t>
  </si>
  <si>
    <t>S+C Admin Formula</t>
  </si>
  <si>
    <t>SHP Admin Formula</t>
  </si>
  <si>
    <t>CoC Admin Formula</t>
  </si>
  <si>
    <t>CoC</t>
  </si>
  <si>
    <t>TH</t>
  </si>
  <si>
    <t>PH</t>
  </si>
  <si>
    <t>SSO</t>
  </si>
  <si>
    <t>SHP</t>
  </si>
  <si>
    <t>HOPE</t>
  </si>
  <si>
    <t>Cornerstone</t>
  </si>
  <si>
    <t>Shelter Plus Care</t>
  </si>
  <si>
    <t>Greensboro</t>
  </si>
  <si>
    <t>Homeward Bound of Asheville, Inc.</t>
  </si>
  <si>
    <t>56-1568917</t>
  </si>
  <si>
    <t>North Carolina Housing Coalition</t>
  </si>
  <si>
    <t>58-1798953</t>
  </si>
  <si>
    <t>Pathways to Permanent Housing Henderson County</t>
  </si>
  <si>
    <t>NC0281L4F031200</t>
  </si>
  <si>
    <t>NC-503</t>
  </si>
  <si>
    <t>North Carolina Balance of State CoC</t>
  </si>
  <si>
    <t>Piedmont Behavioral Healthcare (PBH)</t>
  </si>
  <si>
    <t>56-1071669</t>
  </si>
  <si>
    <t>PBH-2012 Renewal PSH</t>
  </si>
  <si>
    <t>NC0045L4F031205</t>
  </si>
  <si>
    <t>Surry Homeless and Affordable Housing Coalition</t>
  </si>
  <si>
    <t>02-0606024</t>
  </si>
  <si>
    <t>SHAHC PH Renewal Grant 1 2012</t>
  </si>
  <si>
    <t>NC0129L4F031204</t>
  </si>
  <si>
    <t>SHAHC PH Renewal Grant 2 2012</t>
  </si>
  <si>
    <t>NC0158L4F031201</t>
  </si>
  <si>
    <t>East Carolina Behavioral Health</t>
  </si>
  <si>
    <t>56-0898928</t>
  </si>
  <si>
    <t>East Carolina Behavioral Health PSH #1</t>
  </si>
  <si>
    <t>NC0040L4F031205</t>
  </si>
  <si>
    <t>East Carolina Behavioral Health PSH #3</t>
  </si>
  <si>
    <t>NC0254L4F031201</t>
  </si>
  <si>
    <t>Smoky Mountain Center LME</t>
  </si>
  <si>
    <t>56-1012965</t>
  </si>
  <si>
    <t>Sub-Section 1</t>
  </si>
  <si>
    <t>Field Office:</t>
  </si>
  <si>
    <t>CoC Number:</t>
  </si>
  <si>
    <t>CoC's Annual Renewal Demand:</t>
  </si>
  <si>
    <t>CoC Name:</t>
  </si>
  <si>
    <t>Sub-Section 2</t>
  </si>
  <si>
    <t>Collaborative Applicant (CA) Name:</t>
  </si>
  <si>
    <t>SECTION 1 - APPLICANT AND PROJECT INFORMATION</t>
  </si>
  <si>
    <t>SECTION 2 - CURRENT BUDGET LINE ITEMS (BLIs) AND UNITS</t>
  </si>
  <si>
    <t>SECTION 3 - REQUESTED BUDGET LINE ITEMS (BLIs) AND UNITS FOR FY2013 COMPETITION</t>
  </si>
  <si>
    <t>Sub-Section 2.1 - Current BLI Amounts</t>
  </si>
  <si>
    <t xml:space="preserve">Sub-Section 2.2 - Former S+C and Rental Assistance  Unit Configuration </t>
  </si>
  <si>
    <t>Sub-Section 2.3 - Current Grant Characteristics</t>
  </si>
  <si>
    <t>Sub-Section 3.1 - Requested BLI Amounts and Units Configuration</t>
  </si>
  <si>
    <t>Sub-Section 3.2 - Requested Grant Characteristics</t>
  </si>
  <si>
    <t>Sub-Section 4.1 - FO</t>
  </si>
  <si>
    <t>Sub-Section 4.2 - HQ</t>
  </si>
  <si>
    <t>No</t>
  </si>
  <si>
    <t>Applicant Name</t>
  </si>
  <si>
    <t>EIN</t>
  </si>
  <si>
    <t>Project Name</t>
  </si>
  <si>
    <t>Grant Number</t>
  </si>
  <si>
    <t xml:space="preserve">Comments </t>
  </si>
  <si>
    <t>Acquisition</t>
  </si>
  <si>
    <t>Rehabilitation</t>
  </si>
  <si>
    <t>New Construction</t>
  </si>
  <si>
    <t>Leasing</t>
  </si>
  <si>
    <t>Rental Assistance</t>
  </si>
  <si>
    <t>Supportive Services</t>
  </si>
  <si>
    <t>Operating Costs</t>
  </si>
  <si>
    <t>HMIS</t>
  </si>
  <si>
    <t xml:space="preserve">Planning </t>
  </si>
  <si>
    <t>Administration Costs                                                                                                                                                                                                                                                                                                                                                                               (up to 10%)</t>
  </si>
  <si>
    <t>Monthly Renewal Amount</t>
  </si>
  <si>
    <t>Total Budget Awarded</t>
  </si>
  <si>
    <t>SRO Units</t>
  </si>
  <si>
    <t>0 BR Units</t>
  </si>
  <si>
    <t>1 BR Units</t>
  </si>
  <si>
    <t>2 BR Units</t>
  </si>
  <si>
    <t>3 BR Units</t>
  </si>
  <si>
    <t>4 BR Units</t>
  </si>
  <si>
    <t>5 BR Units</t>
  </si>
  <si>
    <t>6+ BR Units</t>
  </si>
  <si>
    <t>Total Units</t>
  </si>
  <si>
    <t>Comments</t>
  </si>
  <si>
    <t>Operating costs</t>
  </si>
  <si>
    <t>Planning</t>
  </si>
  <si>
    <t>Are you increasing Admin.to the Max. Amount?</t>
  </si>
  <si>
    <t>Administration Costs Requested</t>
  </si>
  <si>
    <t>This grant's expiration date is in 2015, so it will not be renewed this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</si>
</sst>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
  </numFmts>
  <fonts count="77" x14ac:knownFonts="1">
    <font>
      <sz val="11"/>
      <color theme="1"/>
      <name val="Calibri"/>
      <family val="2"/>
      <scheme val="minor"/>
    </font>
    <font>
      <sz val="12"/>
      <color theme="1"/>
      <name val="Calibri"/>
      <family val="2"/>
      <scheme val="minor"/>
    </font>
    <font>
      <sz val="11"/>
      <color theme="1"/>
      <name val="Calibri"/>
      <family val="2"/>
      <scheme val="minor"/>
    </font>
    <font>
      <b/>
      <sz val="12"/>
      <name val="Arial"/>
      <family val="2"/>
    </font>
    <font>
      <b/>
      <sz val="11"/>
      <color rgb="FFFF0000"/>
      <name val="Calibri"/>
      <family val="2"/>
      <scheme val="minor"/>
    </font>
    <font>
      <sz val="12"/>
      <name val="Arial"/>
      <family val="2"/>
    </font>
    <font>
      <sz val="16"/>
      <name val="Arial"/>
      <family val="2"/>
    </font>
    <font>
      <b/>
      <sz val="16"/>
      <name val="Arial"/>
      <family val="2"/>
    </font>
    <font>
      <b/>
      <sz val="14"/>
      <name val="Arial"/>
      <family val="2"/>
    </font>
    <font>
      <b/>
      <sz val="10"/>
      <name val="Arial"/>
      <family val="2"/>
    </font>
    <font>
      <sz val="10"/>
      <name val="Arial"/>
      <family val="2"/>
    </font>
    <font>
      <sz val="10"/>
      <name val="Calibri"/>
      <family val="2"/>
      <scheme val="minor"/>
    </font>
    <font>
      <b/>
      <sz val="10"/>
      <name val="Calibri"/>
      <family val="2"/>
      <scheme val="minor"/>
    </font>
    <font>
      <sz val="10"/>
      <color theme="1"/>
      <name val="Calibri"/>
      <family val="2"/>
      <scheme val="minor"/>
    </font>
    <font>
      <sz val="10"/>
      <color indexed="8"/>
      <name val="Arial"/>
      <family val="2"/>
    </font>
    <font>
      <sz val="10"/>
      <color indexed="8"/>
      <name val="Calibri"/>
      <family val="2"/>
      <scheme val="minor"/>
    </font>
    <font>
      <b/>
      <sz val="10"/>
      <color indexed="81"/>
      <name val="Tahoma"/>
      <family val="2"/>
    </font>
    <font>
      <sz val="10"/>
      <color indexed="81"/>
      <name val="Tahoma"/>
      <family val="2"/>
    </font>
    <font>
      <sz val="11"/>
      <color indexed="81"/>
      <name val="Tahoma"/>
      <family val="2"/>
    </font>
    <font>
      <b/>
      <u/>
      <sz val="10"/>
      <color indexed="81"/>
      <name val="Tahoma"/>
      <family val="2"/>
    </font>
    <font>
      <sz val="8"/>
      <color indexed="81"/>
      <name val="Tahoma"/>
      <family val="2"/>
    </font>
    <font>
      <sz val="11"/>
      <color indexed="8"/>
      <name val="Calibri"/>
      <family val="2"/>
    </font>
    <font>
      <b/>
      <i/>
      <sz val="12"/>
      <name val="Arial"/>
      <family val="2"/>
    </font>
    <font>
      <b/>
      <sz val="8"/>
      <name val="Arial"/>
      <family val="2"/>
    </font>
    <font>
      <u/>
      <sz val="10"/>
      <color indexed="12"/>
      <name val="Arial"/>
      <family val="2"/>
    </font>
    <font>
      <b/>
      <u/>
      <sz val="10"/>
      <color theme="4"/>
      <name val="Arial"/>
      <family val="2"/>
    </font>
    <font>
      <b/>
      <sz val="11"/>
      <color theme="1"/>
      <name val="Calibri"/>
      <family val="2"/>
      <scheme val="minor"/>
    </font>
    <font>
      <b/>
      <sz val="13"/>
      <color rgb="FFFFFFFF"/>
      <name val="Calibri"/>
      <family val="2"/>
      <scheme val="minor"/>
    </font>
    <font>
      <b/>
      <u/>
      <sz val="11"/>
      <color theme="1"/>
      <name val="Calibri"/>
      <family val="2"/>
      <scheme val="minor"/>
    </font>
    <font>
      <i/>
      <sz val="11"/>
      <color theme="1"/>
      <name val="Calibri"/>
      <family val="2"/>
      <scheme val="minor"/>
    </font>
    <font>
      <sz val="12"/>
      <color indexed="8"/>
      <name val="Times New Roman"/>
      <family val="1"/>
    </font>
    <font>
      <sz val="11"/>
      <color rgb="FFFF0000"/>
      <name val="Calibri"/>
      <family val="2"/>
      <scheme val="minor"/>
    </font>
    <font>
      <b/>
      <u/>
      <sz val="11"/>
      <color rgb="FFFF0000"/>
      <name val="Calibri"/>
      <family val="2"/>
      <scheme val="minor"/>
    </font>
    <font>
      <sz val="7"/>
      <color indexed="8"/>
      <name val="Times New Roman"/>
      <family val="1"/>
    </font>
    <font>
      <i/>
      <sz val="11"/>
      <color rgb="FFFF0000"/>
      <name val="Calibri"/>
      <family val="2"/>
      <scheme val="minor"/>
    </font>
    <font>
      <sz val="11"/>
      <color indexed="8"/>
      <name val="Symbol"/>
      <family val="1"/>
      <charset val="2"/>
    </font>
    <font>
      <b/>
      <i/>
      <sz val="11"/>
      <color theme="1"/>
      <name val="Calibri"/>
      <family val="2"/>
      <scheme val="minor"/>
    </font>
    <font>
      <b/>
      <i/>
      <sz val="11"/>
      <color rgb="FFFF0000"/>
      <name val="Calibri"/>
      <family val="2"/>
      <scheme val="minor"/>
    </font>
    <font>
      <u/>
      <sz val="11"/>
      <color rgb="FF0000FF"/>
      <name val="Calibri"/>
      <family val="2"/>
      <scheme val="minor"/>
    </font>
    <font>
      <sz val="11"/>
      <color rgb="FF00CC00"/>
      <name val="Calibri"/>
      <family val="2"/>
      <scheme val="minor"/>
    </font>
    <font>
      <u/>
      <sz val="7"/>
      <color indexed="8"/>
      <name val="Times New Roman"/>
      <family val="1"/>
    </font>
    <font>
      <u/>
      <sz val="11"/>
      <color theme="1"/>
      <name val="Calibri"/>
      <family val="2"/>
      <scheme val="minor"/>
    </font>
    <font>
      <sz val="11"/>
      <color indexed="8"/>
      <name val="Times New Roman"/>
      <family val="1"/>
    </font>
    <font>
      <sz val="11"/>
      <color rgb="FF00B050"/>
      <name val="Calibri"/>
      <family val="2"/>
      <scheme val="minor"/>
    </font>
    <font>
      <b/>
      <sz val="11"/>
      <color indexed="8"/>
      <name val="Symbol"/>
      <family val="1"/>
      <charset val="2"/>
    </font>
    <font>
      <sz val="11"/>
      <color rgb="FF000000"/>
      <name val="Calibri"/>
      <family val="2"/>
      <scheme val="minor"/>
    </font>
    <font>
      <u/>
      <sz val="11"/>
      <color rgb="FFFF0000"/>
      <name val="Calibri"/>
      <family val="2"/>
      <scheme val="minor"/>
    </font>
    <font>
      <sz val="7"/>
      <color theme="1"/>
      <name val="Calibri"/>
      <family val="2"/>
      <scheme val="minor"/>
    </font>
    <font>
      <sz val="11"/>
      <color indexed="8"/>
      <name val="Symbol"/>
      <family val="1"/>
      <charset val="2"/>
    </font>
    <font>
      <u/>
      <sz val="11"/>
      <color rgb="FF000000"/>
      <name val="Calibri"/>
      <family val="2"/>
      <scheme val="minor"/>
    </font>
    <font>
      <b/>
      <sz val="12"/>
      <color rgb="FFFF0000"/>
      <name val="Calibri"/>
      <family val="2"/>
      <scheme val="minor"/>
    </font>
    <font>
      <sz val="11"/>
      <color rgb="FF0000FF"/>
      <name val="Calibri"/>
      <family val="2"/>
      <scheme val="minor"/>
    </font>
    <font>
      <u/>
      <sz val="7"/>
      <color theme="1"/>
      <name val="Calibri"/>
      <family val="2"/>
      <scheme val="minor"/>
    </font>
    <font>
      <b/>
      <i/>
      <u/>
      <sz val="7"/>
      <color rgb="FFFF0000"/>
      <name val="Calibri"/>
      <family val="2"/>
      <scheme val="minor"/>
    </font>
    <font>
      <b/>
      <i/>
      <u/>
      <sz val="11"/>
      <color rgb="FFFF0000"/>
      <name val="Calibri"/>
      <family val="2"/>
      <scheme val="minor"/>
    </font>
    <font>
      <sz val="9"/>
      <color indexed="81"/>
      <name val="Tahoma"/>
      <family val="2"/>
    </font>
    <font>
      <b/>
      <sz val="9"/>
      <color indexed="81"/>
      <name val="Tahoma"/>
      <family val="2"/>
    </font>
    <font>
      <sz val="14"/>
      <color theme="1"/>
      <name val="Calibri"/>
      <family val="2"/>
      <scheme val="minor"/>
    </font>
    <font>
      <sz val="14"/>
      <name val="Arial"/>
      <family val="2"/>
    </font>
    <font>
      <i/>
      <sz val="14"/>
      <name val="Arial Black"/>
      <family val="2"/>
    </font>
    <font>
      <b/>
      <sz val="14"/>
      <color indexed="10"/>
      <name val="Arial"/>
      <family val="2"/>
    </font>
    <font>
      <sz val="14"/>
      <color indexed="8"/>
      <name val="Arial"/>
      <family val="2"/>
    </font>
    <font>
      <b/>
      <i/>
      <u/>
      <sz val="14"/>
      <name val="Arial"/>
      <family val="2"/>
    </font>
    <font>
      <b/>
      <sz val="14"/>
      <color rgb="FFFF0000"/>
      <name val="Calibri"/>
      <family val="2"/>
      <scheme val="minor"/>
    </font>
    <font>
      <b/>
      <i/>
      <sz val="14"/>
      <color indexed="10"/>
      <name val="Arial"/>
      <family val="2"/>
    </font>
    <font>
      <sz val="14"/>
      <color indexed="10"/>
      <name val="Arial"/>
      <family val="2"/>
    </font>
    <font>
      <sz val="14"/>
      <name val="Calibri"/>
      <family val="2"/>
      <scheme val="minor"/>
    </font>
    <font>
      <b/>
      <i/>
      <sz val="14"/>
      <name val="Arial"/>
      <family val="2"/>
    </font>
    <font>
      <b/>
      <sz val="14"/>
      <name val="Calibri"/>
      <family val="2"/>
      <scheme val="minor"/>
    </font>
    <font>
      <sz val="14"/>
      <color rgb="FFFF0000"/>
      <name val="Calibri"/>
      <family val="2"/>
      <scheme val="minor"/>
    </font>
    <font>
      <sz val="14"/>
      <name val="Calibri"/>
      <family val="2"/>
    </font>
    <font>
      <sz val="14"/>
      <color indexed="10"/>
      <name val="Calibri"/>
      <family val="2"/>
    </font>
    <font>
      <b/>
      <sz val="14"/>
      <color indexed="10"/>
      <name val="Calibri"/>
      <family val="2"/>
    </font>
    <font>
      <b/>
      <sz val="12"/>
      <color indexed="81"/>
      <name val="Tahoma"/>
      <family val="2"/>
    </font>
    <font>
      <sz val="12"/>
      <color indexed="81"/>
      <name val="Tahoma"/>
      <family val="2"/>
    </font>
    <font>
      <sz val="14"/>
      <color indexed="8"/>
      <name val="Calibri"/>
      <family val="2"/>
      <scheme val="minor"/>
    </font>
    <font>
      <sz val="8"/>
      <name val="Verdana"/>
    </font>
  </fonts>
  <fills count="21">
    <fill>
      <patternFill patternType="none"/>
    </fill>
    <fill>
      <patternFill patternType="gray125"/>
    </fill>
    <fill>
      <patternFill patternType="solid">
        <fgColor theme="3" tint="0.79998168889431442"/>
        <bgColor indexed="64"/>
      </patternFill>
    </fill>
    <fill>
      <patternFill patternType="solid">
        <fgColor theme="0" tint="-0.249977111117893"/>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theme="6" tint="0.39997558519241921"/>
        <bgColor indexed="64"/>
      </patternFill>
    </fill>
    <fill>
      <patternFill patternType="solid">
        <fgColor rgb="FFDDD9C3"/>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000000"/>
        <bgColor indexed="64"/>
      </patternFill>
    </fill>
    <fill>
      <patternFill patternType="solid">
        <fgColor rgb="FFCCC0DA"/>
        <bgColor indexed="64"/>
      </patternFill>
    </fill>
    <fill>
      <patternFill patternType="solid">
        <fgColor rgb="FF808080"/>
        <bgColor indexed="64"/>
      </patternFill>
    </fill>
    <fill>
      <patternFill patternType="solid">
        <fgColor rgb="FFC5D9F1"/>
        <bgColor indexed="64"/>
      </patternFill>
    </fill>
    <fill>
      <patternFill patternType="solid">
        <fgColor rgb="FFFCD5B4"/>
        <bgColor indexed="64"/>
      </patternFill>
    </fill>
    <fill>
      <patternFill patternType="solid">
        <fgColor indexed="13"/>
        <bgColor indexed="64"/>
      </patternFill>
    </fill>
    <fill>
      <patternFill patternType="solid">
        <fgColor rgb="FFFFFF00"/>
        <bgColor indexed="64"/>
      </patternFill>
    </fill>
  </fills>
  <borders count="75">
    <border>
      <left/>
      <right/>
      <top/>
      <bottom/>
      <diagonal/>
    </border>
    <border>
      <left style="double">
        <color indexed="64"/>
      </left>
      <right style="thin">
        <color indexed="64"/>
      </right>
      <top style="double">
        <color indexed="64"/>
      </top>
      <bottom/>
      <diagonal/>
    </border>
    <border>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s>
  <cellStyleXfs count="13">
    <xf numFmtId="0" fontId="0" fillId="0" borderId="0"/>
    <xf numFmtId="0" fontId="14" fillId="0" borderId="0"/>
    <xf numFmtId="44" fontId="10" fillId="0" borderId="0" applyFont="0" applyFill="0" applyBorder="0" applyAlignment="0" applyProtection="0"/>
    <xf numFmtId="44" fontId="21" fillId="0" borderId="0" applyFont="0" applyFill="0" applyBorder="0" applyAlignment="0" applyProtection="0"/>
    <xf numFmtId="0" fontId="10" fillId="0" borderId="0" applyFill="0"/>
    <xf numFmtId="0" fontId="10" fillId="0" borderId="0" applyFill="0"/>
    <xf numFmtId="0" fontId="10" fillId="0" borderId="0" applyFill="0"/>
    <xf numFmtId="0" fontId="10" fillId="0" borderId="0" applyFill="0"/>
    <xf numFmtId="0" fontId="2" fillId="0" borderId="0"/>
    <xf numFmtId="0" fontId="2" fillId="0" borderId="0"/>
    <xf numFmtId="0" fontId="10" fillId="0" borderId="0" applyFill="0"/>
    <xf numFmtId="0" fontId="10" fillId="0" borderId="0" applyFill="0"/>
    <xf numFmtId="0" fontId="24" fillId="0" borderId="0" applyNumberFormat="0" applyFill="0" applyBorder="0" applyAlignment="0" applyProtection="0">
      <alignment vertical="top"/>
      <protection locked="0"/>
    </xf>
  </cellStyleXfs>
  <cellXfs count="394">
    <xf numFmtId="0" fontId="0" fillId="0" borderId="0" xfId="0"/>
    <xf numFmtId="0" fontId="0" fillId="0" borderId="0" xfId="0" applyBorder="1" applyAlignment="1" applyProtection="1">
      <alignment vertical="top"/>
      <protection locked="0"/>
    </xf>
    <xf numFmtId="0" fontId="6" fillId="0" borderId="0" xfId="0"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3" fillId="0" borderId="0" xfId="0" applyFont="1" applyBorder="1" applyAlignment="1" applyProtection="1">
      <alignment horizontal="left" vertical="top"/>
      <protection locked="0"/>
    </xf>
    <xf numFmtId="0" fontId="7"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protection locked="0"/>
    </xf>
    <xf numFmtId="0" fontId="9" fillId="4" borderId="40" xfId="0" applyFont="1" applyFill="1" applyBorder="1" applyAlignment="1" applyProtection="1">
      <alignment horizontal="center" vertical="center" wrapText="1"/>
      <protection locked="0"/>
    </xf>
    <xf numFmtId="0" fontId="9" fillId="4" borderId="43" xfId="0" applyFont="1" applyFill="1" applyBorder="1" applyAlignment="1" applyProtection="1">
      <alignment horizontal="center" vertical="center" wrapText="1"/>
      <protection locked="0"/>
    </xf>
    <xf numFmtId="0" fontId="9" fillId="4" borderId="41" xfId="0" applyFont="1" applyFill="1" applyBorder="1" applyAlignment="1" applyProtection="1">
      <alignment horizontal="center" vertical="center" wrapText="1"/>
      <protection locked="0"/>
    </xf>
    <xf numFmtId="0" fontId="9" fillId="3" borderId="44"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9" fillId="3" borderId="42" xfId="0" applyFont="1" applyFill="1" applyBorder="1" applyAlignment="1" applyProtection="1">
      <alignment horizontal="center" vertical="center" wrapText="1"/>
      <protection locked="0"/>
    </xf>
    <xf numFmtId="0" fontId="11" fillId="0" borderId="49" xfId="0" applyFont="1" applyBorder="1" applyAlignment="1" applyProtection="1">
      <alignment horizontal="center" vertical="center"/>
      <protection locked="0"/>
    </xf>
    <xf numFmtId="0" fontId="11" fillId="0" borderId="50" xfId="0" applyFont="1" applyFill="1" applyBorder="1" applyAlignment="1" applyProtection="1">
      <alignment horizontal="left" vertical="center"/>
      <protection locked="0"/>
    </xf>
    <xf numFmtId="0" fontId="11" fillId="0" borderId="50" xfId="0" applyFont="1" applyFill="1" applyBorder="1" applyAlignment="1" applyProtection="1">
      <alignment horizontal="center" vertical="center"/>
      <protection locked="0"/>
    </xf>
    <xf numFmtId="14" fontId="11" fillId="0" borderId="50" xfId="0" applyNumberFormat="1" applyFont="1" applyFill="1" applyBorder="1" applyAlignment="1" applyProtection="1">
      <alignment horizontal="center" vertical="center"/>
      <protection locked="0"/>
    </xf>
    <xf numFmtId="0" fontId="11" fillId="0" borderId="51" xfId="0" applyFont="1" applyFill="1" applyBorder="1" applyAlignment="1" applyProtection="1">
      <alignment horizontal="left" vertical="center" wrapText="1"/>
      <protection locked="0"/>
    </xf>
    <xf numFmtId="164" fontId="11" fillId="0" borderId="52" xfId="0" applyNumberFormat="1" applyFont="1" applyFill="1" applyBorder="1" applyAlignment="1" applyProtection="1">
      <alignment horizontal="right" vertical="center"/>
      <protection locked="0"/>
    </xf>
    <xf numFmtId="164" fontId="11" fillId="0" borderId="50" xfId="0" applyNumberFormat="1" applyFont="1" applyFill="1" applyBorder="1" applyAlignment="1" applyProtection="1">
      <alignment horizontal="right" vertical="center"/>
      <protection locked="0"/>
    </xf>
    <xf numFmtId="164" fontId="11" fillId="0" borderId="9" xfId="0" applyNumberFormat="1" applyFont="1" applyFill="1" applyBorder="1" applyAlignment="1" applyProtection="1">
      <alignment horizontal="right" vertical="center"/>
      <protection locked="0"/>
    </xf>
    <xf numFmtId="164" fontId="11" fillId="8" borderId="50" xfId="0" applyNumberFormat="1" applyFont="1" applyFill="1" applyBorder="1" applyAlignment="1" applyProtection="1">
      <alignment horizontal="right" vertical="center"/>
      <protection locked="0"/>
    </xf>
    <xf numFmtId="164" fontId="12" fillId="8" borderId="9" xfId="0" applyNumberFormat="1" applyFont="1" applyFill="1" applyBorder="1" applyAlignment="1" applyProtection="1">
      <alignment horizontal="right" vertical="center"/>
      <protection locked="0"/>
    </xf>
    <xf numFmtId="0" fontId="11" fillId="0" borderId="49" xfId="0" applyFont="1" applyFill="1" applyBorder="1" applyAlignment="1" applyProtection="1">
      <alignment horizontal="center" vertical="center"/>
      <protection locked="0"/>
    </xf>
    <xf numFmtId="1" fontId="12" fillId="8" borderId="50" xfId="0" applyNumberFormat="1" applyFont="1" applyFill="1" applyBorder="1" applyAlignment="1" applyProtection="1">
      <alignment horizontal="center" vertical="center"/>
      <protection locked="0"/>
    </xf>
    <xf numFmtId="164" fontId="12" fillId="9" borderId="9" xfId="0" applyNumberFormat="1" applyFont="1" applyFill="1" applyBorder="1" applyAlignment="1" applyProtection="1">
      <alignment horizontal="right" vertical="center"/>
      <protection locked="0"/>
    </xf>
    <xf numFmtId="164" fontId="11" fillId="0" borderId="53" xfId="0" applyNumberFormat="1" applyFont="1" applyFill="1" applyBorder="1" applyAlignment="1" applyProtection="1">
      <alignment horizontal="center" vertical="center"/>
      <protection locked="0"/>
    </xf>
    <xf numFmtId="164" fontId="11" fillId="0" borderId="50" xfId="0" applyNumberFormat="1" applyFont="1" applyFill="1" applyBorder="1" applyAlignment="1" applyProtection="1">
      <alignment horizontal="center" vertical="center"/>
      <protection locked="0"/>
    </xf>
    <xf numFmtId="164" fontId="11" fillId="0" borderId="54" xfId="0" applyNumberFormat="1" applyFont="1" applyBorder="1" applyAlignment="1" applyProtection="1">
      <alignment horizontal="right" vertical="center"/>
      <protection locked="0"/>
    </xf>
    <xf numFmtId="164" fontId="11" fillId="0" borderId="50" xfId="0" applyNumberFormat="1" applyFont="1" applyBorder="1" applyAlignment="1" applyProtection="1">
      <alignment horizontal="right" vertical="center"/>
      <protection locked="0"/>
    </xf>
    <xf numFmtId="3" fontId="11" fillId="0" borderId="50" xfId="0" applyNumberFormat="1" applyFont="1" applyFill="1" applyBorder="1" applyAlignment="1" applyProtection="1">
      <alignment horizontal="right" vertical="center"/>
      <protection locked="0"/>
    </xf>
    <xf numFmtId="1" fontId="11" fillId="0" borderId="50" xfId="0" applyNumberFormat="1" applyFont="1" applyFill="1" applyBorder="1" applyAlignment="1" applyProtection="1">
      <alignment horizontal="right" vertical="center"/>
      <protection locked="0"/>
    </xf>
    <xf numFmtId="3" fontId="12" fillId="8" borderId="50" xfId="0" applyNumberFormat="1" applyFont="1" applyFill="1" applyBorder="1" applyAlignment="1" applyProtection="1">
      <alignment horizontal="center" vertical="center"/>
      <protection locked="0"/>
    </xf>
    <xf numFmtId="164" fontId="11" fillId="8" borderId="50" xfId="0" applyNumberFormat="1" applyFont="1" applyFill="1" applyBorder="1" applyAlignment="1" applyProtection="1">
      <alignment horizontal="center" vertical="center"/>
      <protection locked="0"/>
    </xf>
    <xf numFmtId="3" fontId="11" fillId="8" borderId="50" xfId="0" applyNumberFormat="1" applyFont="1" applyFill="1" applyBorder="1" applyAlignment="1" applyProtection="1">
      <alignment horizontal="center" vertical="center"/>
      <protection locked="0"/>
    </xf>
    <xf numFmtId="164" fontId="11" fillId="8" borderId="50" xfId="0" quotePrefix="1" applyNumberFormat="1" applyFont="1" applyFill="1" applyBorder="1" applyAlignment="1" applyProtection="1">
      <alignment horizontal="right" vertical="center"/>
      <protection locked="0"/>
    </xf>
    <xf numFmtId="164" fontId="11" fillId="8" borderId="50" xfId="0" applyNumberFormat="1" applyFont="1" applyFill="1" applyBorder="1" applyAlignment="1" applyProtection="1">
      <alignment horizontal="right" vertical="center" wrapText="1"/>
      <protection locked="0"/>
    </xf>
    <xf numFmtId="164" fontId="12" fillId="8" borderId="55" xfId="0" applyNumberFormat="1" applyFont="1" applyFill="1" applyBorder="1" applyAlignment="1" applyProtection="1">
      <alignment horizontal="right" vertical="center"/>
      <protection locked="0"/>
    </xf>
    <xf numFmtId="1" fontId="12" fillId="0" borderId="9" xfId="0" applyNumberFormat="1" applyFont="1" applyFill="1" applyBorder="1" applyAlignment="1" applyProtection="1">
      <alignment horizontal="center" vertical="center"/>
      <protection locked="0"/>
    </xf>
    <xf numFmtId="0" fontId="11" fillId="0" borderId="50" xfId="0" applyFont="1" applyFill="1" applyBorder="1" applyAlignment="1" applyProtection="1">
      <alignment horizontal="center" vertical="center" wrapText="1"/>
      <protection locked="0"/>
    </xf>
    <xf numFmtId="0" fontId="11" fillId="0" borderId="51" xfId="0" applyFont="1" applyBorder="1" applyAlignment="1" applyProtection="1">
      <alignment horizontal="left" vertical="center" wrapText="1"/>
      <protection locked="0"/>
    </xf>
    <xf numFmtId="0" fontId="11" fillId="3" borderId="56" xfId="0" applyFont="1" applyFill="1" applyBorder="1" applyAlignment="1" applyProtection="1">
      <alignment horizontal="center" vertical="center"/>
      <protection locked="0"/>
    </xf>
    <xf numFmtId="0" fontId="11" fillId="3" borderId="9" xfId="0" applyFont="1" applyFill="1" applyBorder="1" applyAlignment="1" applyProtection="1">
      <alignment horizontal="right" vertical="center"/>
      <protection locked="0"/>
    </xf>
    <xf numFmtId="164" fontId="11" fillId="3" borderId="49" xfId="0" applyNumberFormat="1" applyFont="1" applyFill="1" applyBorder="1" applyAlignment="1" applyProtection="1">
      <alignment horizontal="right" vertical="center"/>
      <protection locked="0"/>
    </xf>
    <xf numFmtId="0" fontId="11" fillId="3" borderId="52" xfId="0" applyFont="1" applyFill="1" applyBorder="1" applyAlignment="1" applyProtection="1">
      <alignment horizontal="center" vertical="center"/>
      <protection locked="0"/>
    </xf>
    <xf numFmtId="0" fontId="11" fillId="3" borderId="50" xfId="0" applyFont="1" applyFill="1" applyBorder="1" applyAlignment="1" applyProtection="1">
      <alignment horizontal="center" vertical="center"/>
      <protection locked="0"/>
    </xf>
    <xf numFmtId="0" fontId="11" fillId="3" borderId="55" xfId="0" applyFont="1" applyFill="1" applyBorder="1" applyAlignment="1" applyProtection="1">
      <alignment vertical="center"/>
      <protection locked="0"/>
    </xf>
    <xf numFmtId="0" fontId="13" fillId="0" borderId="0" xfId="0" applyFont="1" applyProtection="1">
      <protection locked="0"/>
    </xf>
    <xf numFmtId="0" fontId="15" fillId="0" borderId="57" xfId="1" applyFont="1" applyFill="1" applyBorder="1" applyAlignment="1" applyProtection="1">
      <protection locked="0"/>
    </xf>
    <xf numFmtId="164" fontId="11" fillId="3" borderId="50" xfId="0" quotePrefix="1" applyNumberFormat="1" applyFont="1" applyFill="1" applyBorder="1" applyAlignment="1" applyProtection="1">
      <alignment horizontal="right" vertical="center"/>
      <protection locked="0"/>
    </xf>
    <xf numFmtId="0" fontId="0" fillId="0" borderId="0" xfId="0" applyProtection="1">
      <protection locked="0"/>
    </xf>
    <xf numFmtId="164" fontId="0" fillId="0" borderId="0" xfId="0" applyNumberFormat="1" applyProtection="1">
      <protection locked="0"/>
    </xf>
    <xf numFmtId="0" fontId="0" fillId="0" borderId="0" xfId="0" applyFill="1" applyProtection="1">
      <protection locked="0"/>
    </xf>
    <xf numFmtId="1" fontId="0" fillId="0" borderId="0" xfId="0" applyNumberFormat="1" applyProtection="1">
      <protection locked="0"/>
    </xf>
    <xf numFmtId="3" fontId="0" fillId="0" borderId="0" xfId="0" applyNumberFormat="1" applyProtection="1">
      <protection locked="0"/>
    </xf>
    <xf numFmtId="0" fontId="10" fillId="0" borderId="0" xfId="4" applyFont="1" applyProtection="1">
      <protection locked="0"/>
    </xf>
    <xf numFmtId="0" fontId="10" fillId="0" borderId="0" xfId="4" applyFont="1" applyProtection="1"/>
    <xf numFmtId="0" fontId="10" fillId="0" borderId="0" xfId="4" applyFont="1" applyAlignment="1" applyProtection="1">
      <alignment horizontal="center"/>
    </xf>
    <xf numFmtId="0" fontId="10" fillId="0" borderId="0" xfId="4" applyFont="1" applyAlignment="1" applyProtection="1">
      <alignment horizontal="center"/>
      <protection locked="0"/>
    </xf>
    <xf numFmtId="0" fontId="22" fillId="0" borderId="0" xfId="4" applyFont="1" applyAlignment="1" applyProtection="1">
      <alignment horizontal="center" wrapText="1"/>
    </xf>
    <xf numFmtId="0" fontId="10" fillId="0" borderId="0" xfId="4" applyFont="1" applyAlignment="1" applyProtection="1">
      <alignment horizontal="left"/>
    </xf>
    <xf numFmtId="0" fontId="24" fillId="10" borderId="58" xfId="12" applyFill="1" applyBorder="1" applyAlignment="1" applyProtection="1">
      <alignment horizontal="center"/>
    </xf>
    <xf numFmtId="0" fontId="9" fillId="4" borderId="59" xfId="4" applyFont="1" applyFill="1" applyBorder="1" applyAlignment="1" applyProtection="1">
      <alignment horizontal="center" vertical="center"/>
    </xf>
    <xf numFmtId="164" fontId="9" fillId="0" borderId="59" xfId="4" applyNumberFormat="1" applyFont="1" applyBorder="1" applyAlignment="1" applyProtection="1"/>
    <xf numFmtId="0" fontId="25" fillId="0" borderId="0" xfId="12" applyFont="1" applyFill="1" applyBorder="1" applyAlignment="1" applyProtection="1">
      <alignment horizontal="center"/>
    </xf>
    <xf numFmtId="0" fontId="10" fillId="11" borderId="0" xfId="4" applyFont="1" applyFill="1" applyProtection="1"/>
    <xf numFmtId="0" fontId="10" fillId="11" borderId="0" xfId="4" applyFont="1" applyFill="1" applyBorder="1" applyAlignment="1" applyProtection="1">
      <alignment horizontal="center"/>
    </xf>
    <xf numFmtId="0" fontId="10" fillId="11" borderId="0" xfId="4" applyFont="1" applyFill="1" applyAlignment="1" applyProtection="1">
      <alignment horizontal="center"/>
    </xf>
    <xf numFmtId="0" fontId="10" fillId="12" borderId="0" xfId="4" applyFont="1" applyFill="1" applyProtection="1"/>
    <xf numFmtId="0" fontId="10" fillId="0" borderId="0" xfId="4" applyAlignment="1" applyProtection="1">
      <alignment horizontal="center"/>
    </xf>
    <xf numFmtId="0" fontId="10" fillId="11" borderId="0" xfId="4" applyFill="1" applyAlignment="1" applyProtection="1">
      <alignment horizontal="center"/>
    </xf>
    <xf numFmtId="0" fontId="10" fillId="12" borderId="0" xfId="4" applyFont="1" applyFill="1" applyAlignment="1" applyProtection="1"/>
    <xf numFmtId="0" fontId="9" fillId="13" borderId="0" xfId="4" applyFont="1" applyFill="1" applyBorder="1" applyAlignment="1" applyProtection="1">
      <alignment horizontal="center" vertical="center"/>
    </xf>
    <xf numFmtId="0" fontId="9" fillId="11" borderId="0" xfId="4" applyFont="1" applyFill="1" applyBorder="1" applyAlignment="1" applyProtection="1">
      <alignment horizontal="center" vertical="center"/>
    </xf>
    <xf numFmtId="0" fontId="10" fillId="0" borderId="0" xfId="4" applyFont="1" applyAlignment="1" applyProtection="1">
      <protection locked="0"/>
    </xf>
    <xf numFmtId="0" fontId="10" fillId="13" borderId="0" xfId="4" applyFont="1" applyFill="1" applyAlignment="1" applyProtection="1">
      <alignment horizontal="center"/>
    </xf>
    <xf numFmtId="0" fontId="10" fillId="0" borderId="0" xfId="4" applyBorder="1" applyProtection="1"/>
    <xf numFmtId="0" fontId="10" fillId="13" borderId="0" xfId="4" applyFill="1" applyAlignment="1" applyProtection="1">
      <alignment horizontal="center"/>
    </xf>
    <xf numFmtId="0" fontId="10" fillId="0" borderId="50" xfId="4" applyFont="1" applyBorder="1" applyProtection="1">
      <protection locked="0"/>
    </xf>
    <xf numFmtId="164" fontId="10" fillId="0" borderId="50" xfId="4" applyNumberFormat="1" applyFont="1" applyBorder="1" applyProtection="1">
      <protection locked="0"/>
    </xf>
    <xf numFmtId="0" fontId="10" fillId="0" borderId="50" xfId="4" applyFont="1" applyBorder="1" applyAlignment="1" applyProtection="1">
      <alignment horizontal="center"/>
    </xf>
    <xf numFmtId="164" fontId="10" fillId="0" borderId="50" xfId="4" applyNumberFormat="1" applyFont="1" applyBorder="1" applyProtection="1"/>
    <xf numFmtId="0" fontId="10" fillId="13" borderId="0" xfId="4" applyFont="1" applyFill="1" applyBorder="1" applyAlignment="1" applyProtection="1">
      <alignment horizontal="center"/>
    </xf>
    <xf numFmtId="0" fontId="9" fillId="0" borderId="0" xfId="4" applyFont="1" applyAlignment="1" applyProtection="1"/>
    <xf numFmtId="0" fontId="9" fillId="0" borderId="59" xfId="4" applyFont="1" applyBorder="1" applyAlignment="1" applyProtection="1"/>
    <xf numFmtId="0" fontId="10" fillId="13" borderId="0" xfId="4" applyFont="1" applyFill="1" applyProtection="1"/>
    <xf numFmtId="0" fontId="10" fillId="12" borderId="0" xfId="4" applyFont="1" applyFill="1" applyAlignment="1" applyProtection="1">
      <alignment horizontal="center"/>
    </xf>
    <xf numFmtId="0" fontId="27" fillId="14" borderId="58" xfId="0" applyFont="1" applyFill="1" applyBorder="1" applyAlignment="1">
      <alignment horizontal="center" vertical="center" wrapText="1"/>
    </xf>
    <xf numFmtId="0" fontId="10" fillId="0" borderId="0" xfId="10" applyBorder="1"/>
    <xf numFmtId="0" fontId="26" fillId="15" borderId="60" xfId="0" applyFont="1" applyFill="1" applyBorder="1" applyAlignment="1">
      <alignment vertical="center" wrapText="1"/>
    </xf>
    <xf numFmtId="0" fontId="26" fillId="0" borderId="60" xfId="0" applyFont="1" applyFill="1" applyBorder="1" applyAlignment="1">
      <alignment vertical="center" wrapText="1"/>
    </xf>
    <xf numFmtId="0" fontId="0" fillId="0" borderId="60" xfId="0" applyBorder="1" applyAlignment="1">
      <alignment vertical="center" wrapText="1"/>
    </xf>
    <xf numFmtId="0" fontId="26" fillId="16" borderId="60" xfId="0" applyFont="1" applyFill="1" applyBorder="1" applyAlignment="1">
      <alignment vertical="center" wrapText="1"/>
    </xf>
    <xf numFmtId="0" fontId="26" fillId="0" borderId="60" xfId="0" applyFont="1" applyBorder="1" applyAlignment="1">
      <alignment vertical="center" wrapText="1"/>
    </xf>
    <xf numFmtId="0" fontId="10" fillId="0" borderId="0" xfId="10" applyFont="1" applyBorder="1"/>
    <xf numFmtId="0" fontId="0" fillId="16" borderId="60" xfId="0" applyFill="1" applyBorder="1" applyAlignment="1">
      <alignment vertical="center" wrapText="1"/>
    </xf>
    <xf numFmtId="0" fontId="10" fillId="0" borderId="0" xfId="10" applyFill="1" applyBorder="1"/>
    <xf numFmtId="0" fontId="26" fillId="0" borderId="61" xfId="0" applyFont="1" applyBorder="1" applyAlignment="1">
      <alignment vertical="center" wrapText="1"/>
    </xf>
    <xf numFmtId="0" fontId="0" fillId="0" borderId="60" xfId="0" applyBorder="1" applyAlignment="1">
      <alignment horizontal="left" vertical="center" wrapText="1" indent="2"/>
    </xf>
    <xf numFmtId="0" fontId="34" fillId="0" borderId="60" xfId="0" applyFont="1" applyBorder="1" applyAlignment="1">
      <alignment vertical="center" wrapText="1"/>
    </xf>
    <xf numFmtId="0" fontId="26" fillId="17" borderId="60" xfId="0" applyFont="1" applyFill="1" applyBorder="1" applyAlignment="1">
      <alignment vertical="center" wrapText="1"/>
    </xf>
    <xf numFmtId="0" fontId="35" fillId="0" borderId="60" xfId="0" applyFont="1" applyBorder="1" applyAlignment="1">
      <alignment horizontal="left" vertical="center" wrapText="1" indent="5"/>
    </xf>
    <xf numFmtId="0" fontId="10" fillId="0" borderId="0" xfId="10" applyFont="1" applyFill="1" applyBorder="1"/>
    <xf numFmtId="0" fontId="26" fillId="18" borderId="60" xfId="0" applyFont="1" applyFill="1" applyBorder="1" applyAlignment="1">
      <alignment vertical="center" wrapText="1"/>
    </xf>
    <xf numFmtId="0" fontId="35" fillId="0" borderId="60" xfId="0" applyFont="1" applyBorder="1" applyAlignment="1">
      <alignment horizontal="left" vertical="center" wrapText="1" indent="2"/>
    </xf>
    <xf numFmtId="0" fontId="42" fillId="0" borderId="60" xfId="0" applyFont="1" applyBorder="1" applyAlignment="1">
      <alignment horizontal="left" vertical="center" wrapText="1" indent="2"/>
    </xf>
    <xf numFmtId="0" fontId="0" fillId="18" borderId="60" xfId="0" applyFill="1" applyBorder="1" applyAlignment="1">
      <alignment vertical="center" wrapText="1"/>
    </xf>
    <xf numFmtId="0" fontId="48" fillId="0" borderId="60" xfId="0" applyFont="1" applyBorder="1" applyAlignment="1">
      <alignment horizontal="left" vertical="center" wrapText="1" indent="2"/>
    </xf>
    <xf numFmtId="0" fontId="50" fillId="0" borderId="60" xfId="0" applyFont="1" applyBorder="1" applyAlignment="1">
      <alignment horizontal="center" vertical="center" wrapText="1"/>
    </xf>
    <xf numFmtId="0" fontId="11" fillId="0" borderId="0" xfId="10" applyFont="1" applyBorder="1"/>
    <xf numFmtId="0" fontId="0" fillId="17" borderId="60" xfId="0" applyFill="1" applyBorder="1" applyAlignment="1">
      <alignment vertical="center" wrapText="1"/>
    </xf>
    <xf numFmtId="0" fontId="29" fillId="0" borderId="60" xfId="0" applyFont="1" applyBorder="1" applyAlignment="1">
      <alignment vertical="center" wrapText="1"/>
    </xf>
    <xf numFmtId="0" fontId="4" fillId="0" borderId="60" xfId="0" applyFont="1" applyBorder="1" applyAlignment="1">
      <alignment horizontal="left" vertical="center" wrapText="1" indent="2"/>
    </xf>
    <xf numFmtId="0" fontId="33" fillId="0" borderId="61" xfId="0" applyFont="1" applyBorder="1" applyAlignment="1">
      <alignment horizontal="left" vertical="center" wrapText="1" indent="2"/>
    </xf>
    <xf numFmtId="0" fontId="53" fillId="0" borderId="61" xfId="0" applyFont="1" applyBorder="1" applyAlignment="1">
      <alignment horizontal="left" vertical="center" wrapText="1" indent="2"/>
    </xf>
    <xf numFmtId="0" fontId="22" fillId="0" borderId="0" xfId="4" applyFont="1" applyAlignment="1" applyProtection="1">
      <alignment horizontal="center" wrapText="1"/>
    </xf>
    <xf numFmtId="0" fontId="57" fillId="0" borderId="0" xfId="0" applyFont="1" applyBorder="1" applyAlignment="1" applyProtection="1">
      <alignment horizontal="center" vertical="top"/>
      <protection locked="0"/>
    </xf>
    <xf numFmtId="0" fontId="57" fillId="0" borderId="0" xfId="0" applyFont="1" applyBorder="1" applyAlignment="1" applyProtection="1">
      <alignment vertical="top"/>
      <protection locked="0"/>
    </xf>
    <xf numFmtId="0" fontId="57" fillId="0" borderId="0" xfId="0" applyFont="1" applyAlignment="1" applyProtection="1">
      <alignment horizontal="center" vertical="top"/>
      <protection locked="0"/>
    </xf>
    <xf numFmtId="0" fontId="57" fillId="0" borderId="0" xfId="0" applyFont="1" applyAlignment="1" applyProtection="1">
      <alignment vertical="top"/>
      <protection locked="0"/>
    </xf>
    <xf numFmtId="0" fontId="57" fillId="0" borderId="0" xfId="0" applyFont="1" applyAlignment="1" applyProtection="1">
      <alignment horizontal="right" vertical="top"/>
      <protection locked="0"/>
    </xf>
    <xf numFmtId="0" fontId="57" fillId="0" borderId="0" xfId="0" applyFont="1" applyFill="1" applyBorder="1" applyAlignment="1" applyProtection="1">
      <alignment vertical="top"/>
      <protection locked="0"/>
    </xf>
    <xf numFmtId="0" fontId="57" fillId="0" borderId="0" xfId="0" applyFont="1" applyBorder="1" applyAlignment="1" applyProtection="1">
      <alignment horizontal="right" vertical="top"/>
      <protection locked="0"/>
    </xf>
    <xf numFmtId="0" fontId="8" fillId="2" borderId="2" xfId="0" applyFont="1" applyFill="1" applyBorder="1" applyAlignment="1" applyProtection="1">
      <alignment horizontal="left" vertical="center" wrapText="1"/>
      <protection locked="0"/>
    </xf>
    <xf numFmtId="0" fontId="58" fillId="0" borderId="0" xfId="0" applyFont="1" applyFill="1" applyBorder="1" applyAlignment="1" applyProtection="1">
      <alignment vertical="center" wrapText="1"/>
      <protection locked="0"/>
    </xf>
    <xf numFmtId="0" fontId="59" fillId="0" borderId="0" xfId="0" applyFont="1" applyBorder="1" applyAlignment="1" applyProtection="1">
      <alignment horizontal="center" vertical="top"/>
      <protection locked="0"/>
    </xf>
    <xf numFmtId="0" fontId="58" fillId="0" borderId="0" xfId="0" applyFont="1" applyBorder="1" applyAlignment="1" applyProtection="1">
      <alignment horizontal="left" vertical="top"/>
      <protection locked="0"/>
    </xf>
    <xf numFmtId="0" fontId="58" fillId="0" borderId="0" xfId="0" applyFont="1" applyBorder="1" applyAlignment="1" applyProtection="1">
      <alignment horizontal="right" vertical="top"/>
      <protection locked="0"/>
    </xf>
    <xf numFmtId="0" fontId="58" fillId="0" borderId="0" xfId="0" applyFont="1" applyFill="1" applyBorder="1" applyAlignment="1" applyProtection="1">
      <alignment horizontal="left" vertical="top"/>
      <protection locked="0"/>
    </xf>
    <xf numFmtId="0" fontId="8" fillId="2" borderId="8" xfId="0" applyFont="1" applyFill="1" applyBorder="1" applyAlignment="1" applyProtection="1">
      <alignment horizontal="left" vertical="center" wrapText="1"/>
      <protection locked="0"/>
    </xf>
    <xf numFmtId="0" fontId="62" fillId="0" borderId="0" xfId="0" applyNumberFormat="1" applyFont="1" applyBorder="1" applyAlignment="1" applyProtection="1">
      <alignment horizontal="left" vertical="center"/>
      <protection locked="0"/>
    </xf>
    <xf numFmtId="0" fontId="63" fillId="0" borderId="0" xfId="0" applyFont="1" applyBorder="1" applyAlignment="1" applyProtection="1">
      <alignment vertical="top" wrapText="1"/>
      <protection locked="0"/>
    </xf>
    <xf numFmtId="0" fontId="8" fillId="2" borderId="0" xfId="0" applyFont="1" applyFill="1" applyBorder="1" applyAlignment="1" applyProtection="1">
      <alignment horizontal="left" vertical="center" wrapText="1"/>
      <protection locked="0"/>
    </xf>
    <xf numFmtId="0" fontId="65" fillId="0" borderId="0" xfId="0" applyFont="1" applyFill="1" applyBorder="1" applyAlignment="1" applyProtection="1">
      <alignment vertical="center" wrapText="1"/>
      <protection locked="0"/>
    </xf>
    <xf numFmtId="0" fontId="58" fillId="0" borderId="32" xfId="0" applyFont="1" applyFill="1" applyBorder="1" applyAlignment="1" applyProtection="1">
      <alignment horizontal="center" vertical="center"/>
      <protection locked="0"/>
    </xf>
    <xf numFmtId="0" fontId="5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164" fontId="66" fillId="0" borderId="0" xfId="0" applyNumberFormat="1" applyFont="1" applyFill="1" applyBorder="1" applyAlignment="1" applyProtection="1">
      <alignment vertical="center"/>
      <protection locked="0"/>
    </xf>
    <xf numFmtId="0" fontId="58" fillId="0" borderId="0" xfId="0" applyFont="1" applyAlignment="1" applyProtection="1">
      <alignment vertical="center"/>
      <protection locked="0"/>
    </xf>
    <xf numFmtId="0" fontId="58" fillId="0" borderId="0" xfId="0" applyFont="1" applyFill="1" applyBorder="1" applyAlignment="1" applyProtection="1">
      <alignment vertical="center"/>
      <protection locked="0"/>
    </xf>
    <xf numFmtId="0" fontId="8" fillId="0" borderId="0" xfId="0" applyNumberFormat="1" applyFont="1" applyBorder="1" applyAlignment="1" applyProtection="1">
      <alignment vertical="center"/>
      <protection locked="0"/>
    </xf>
    <xf numFmtId="0" fontId="8" fillId="0" borderId="0" xfId="0" applyFont="1" applyBorder="1" applyAlignment="1" applyProtection="1">
      <alignment horizontal="right" vertical="top" wrapText="1"/>
      <protection locked="0"/>
    </xf>
    <xf numFmtId="0" fontId="8" fillId="0" borderId="0" xfId="0" applyFont="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0" xfId="0" applyFont="1" applyBorder="1" applyAlignment="1" applyProtection="1">
      <alignment horizontal="left" vertical="top"/>
      <protection locked="0"/>
    </xf>
    <xf numFmtId="0" fontId="8" fillId="0" borderId="33" xfId="0" applyFont="1" applyBorder="1" applyAlignment="1" applyProtection="1">
      <alignment horizontal="left" vertical="top" wrapText="1"/>
      <protection locked="0"/>
    </xf>
    <xf numFmtId="0" fontId="8" fillId="0" borderId="34" xfId="0" applyFont="1" applyBorder="1" applyAlignment="1" applyProtection="1">
      <alignment horizontal="left" vertical="top" wrapText="1"/>
      <protection locked="0"/>
    </xf>
    <xf numFmtId="0" fontId="8" fillId="4" borderId="12" xfId="0" applyFont="1" applyFill="1" applyBorder="1" applyAlignment="1" applyProtection="1">
      <alignment horizontal="center" vertical="center"/>
      <protection locked="0"/>
    </xf>
    <xf numFmtId="0" fontId="8" fillId="0" borderId="36" xfId="0" applyFont="1" applyFill="1" applyBorder="1" applyAlignment="1" applyProtection="1">
      <alignment horizontal="center" vertical="center"/>
      <protection locked="0"/>
    </xf>
    <xf numFmtId="0" fontId="8" fillId="4" borderId="40"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44" xfId="0" applyFont="1" applyFill="1" applyBorder="1" applyAlignment="1" applyProtection="1">
      <alignment horizontal="center" vertical="center" wrapText="1"/>
      <protection locked="0"/>
    </xf>
    <xf numFmtId="0" fontId="58" fillId="4" borderId="41" xfId="0" applyFont="1" applyFill="1" applyBorder="1" applyAlignment="1" applyProtection="1">
      <alignment horizontal="center" vertical="center" wrapText="1"/>
      <protection locked="0"/>
    </xf>
    <xf numFmtId="0" fontId="58" fillId="4" borderId="44" xfId="0" applyFont="1" applyFill="1" applyBorder="1" applyAlignment="1" applyProtection="1">
      <alignment horizontal="center" vertical="center" wrapText="1"/>
      <protection locked="0"/>
    </xf>
    <xf numFmtId="0" fontId="8" fillId="4" borderId="45" xfId="0" applyFont="1" applyFill="1" applyBorder="1" applyAlignment="1" applyProtection="1">
      <alignment horizontal="center" vertical="center" wrapText="1"/>
      <protection locked="0"/>
    </xf>
    <xf numFmtId="0" fontId="8" fillId="5" borderId="46"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58" fillId="5" borderId="40" xfId="0" applyFont="1" applyFill="1" applyBorder="1" applyAlignment="1" applyProtection="1">
      <alignment horizontal="center" vertical="center" wrapText="1"/>
      <protection locked="0"/>
    </xf>
    <xf numFmtId="0" fontId="58" fillId="5" borderId="43" xfId="0" applyFont="1" applyFill="1" applyBorder="1" applyAlignment="1" applyProtection="1">
      <alignment horizontal="center" vertical="center" wrapText="1"/>
      <protection locked="0"/>
    </xf>
    <xf numFmtId="0" fontId="58" fillId="5" borderId="43" xfId="0" applyNumberFormat="1"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6" borderId="46" xfId="0" applyFont="1" applyFill="1" applyBorder="1" applyAlignment="1" applyProtection="1">
      <alignment horizontal="center" vertical="center" wrapText="1"/>
      <protection locked="0"/>
    </xf>
    <xf numFmtId="0" fontId="8" fillId="6" borderId="41" xfId="0" applyFont="1" applyFill="1" applyBorder="1" applyAlignment="1" applyProtection="1">
      <alignment horizontal="center" vertical="center" wrapText="1"/>
      <protection locked="0"/>
    </xf>
    <xf numFmtId="0" fontId="8" fillId="6" borderId="44" xfId="0" applyFont="1" applyFill="1" applyBorder="1" applyAlignment="1" applyProtection="1">
      <alignment horizontal="center" vertical="center" wrapText="1"/>
      <protection locked="0"/>
    </xf>
    <xf numFmtId="0" fontId="8" fillId="7" borderId="44" xfId="0" applyFont="1" applyFill="1" applyBorder="1" applyAlignment="1" applyProtection="1">
      <alignment horizontal="center" vertical="center" wrapText="1"/>
      <protection locked="0"/>
    </xf>
    <xf numFmtId="0" fontId="8" fillId="6" borderId="35" xfId="0" applyFont="1" applyFill="1" applyBorder="1" applyAlignment="1" applyProtection="1">
      <alignment horizontal="center" vertical="center" wrapText="1"/>
      <protection locked="0"/>
    </xf>
    <xf numFmtId="0" fontId="58" fillId="6" borderId="41" xfId="0" applyNumberFormat="1" applyFont="1" applyFill="1" applyBorder="1" applyAlignment="1" applyProtection="1">
      <alignment horizontal="center" vertical="center" wrapText="1"/>
      <protection locked="0"/>
    </xf>
    <xf numFmtId="0" fontId="58" fillId="6" borderId="41" xfId="0" applyFont="1" applyFill="1" applyBorder="1" applyAlignment="1" applyProtection="1">
      <alignment horizontal="center" vertical="center" wrapText="1"/>
      <protection locked="0"/>
    </xf>
    <xf numFmtId="0" fontId="8" fillId="6" borderId="45" xfId="0" applyFont="1" applyFill="1" applyBorder="1" applyAlignment="1" applyProtection="1">
      <alignment horizontal="center" vertical="center" wrapText="1"/>
      <protection locked="0"/>
    </xf>
    <xf numFmtId="0" fontId="58" fillId="3" borderId="46" xfId="0" applyFont="1" applyFill="1" applyBorder="1" applyAlignment="1" applyProtection="1">
      <alignment horizontal="center" vertical="center" wrapText="1"/>
      <protection locked="0"/>
    </xf>
    <xf numFmtId="0" fontId="8" fillId="3" borderId="44"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center" vertical="center" wrapText="1"/>
      <protection locked="0"/>
    </xf>
    <xf numFmtId="0" fontId="58" fillId="3" borderId="33" xfId="0" applyFont="1" applyFill="1" applyBorder="1" applyAlignment="1" applyProtection="1">
      <alignment horizontal="center" vertical="center" wrapText="1"/>
      <protection locked="0"/>
    </xf>
    <xf numFmtId="0" fontId="58" fillId="3" borderId="47" xfId="0" applyFont="1" applyFill="1" applyBorder="1" applyAlignment="1" applyProtection="1">
      <alignment horizontal="center" vertical="center" wrapText="1"/>
      <protection locked="0"/>
    </xf>
    <xf numFmtId="0" fontId="8" fillId="3" borderId="48" xfId="0" applyFont="1" applyFill="1" applyBorder="1" applyAlignment="1" applyProtection="1">
      <alignment horizontal="center" vertical="center" wrapText="1"/>
      <protection locked="0"/>
    </xf>
    <xf numFmtId="0" fontId="58" fillId="0" borderId="0" xfId="0" applyFont="1" applyFill="1" applyBorder="1" applyAlignment="1" applyProtection="1">
      <alignment horizontal="center" vertical="center" wrapText="1"/>
      <protection locked="0"/>
    </xf>
    <xf numFmtId="0" fontId="66" fillId="0" borderId="49" xfId="0" applyFont="1" applyFill="1" applyBorder="1" applyAlignment="1" applyProtection="1">
      <alignment horizontal="center" vertical="center"/>
      <protection locked="0"/>
    </xf>
    <xf numFmtId="0" fontId="66" fillId="0" borderId="50" xfId="0" applyFont="1" applyFill="1" applyBorder="1" applyAlignment="1" applyProtection="1">
      <alignment horizontal="left" vertical="center"/>
      <protection locked="0"/>
    </xf>
    <xf numFmtId="0" fontId="66" fillId="0" borderId="50" xfId="0" applyFont="1" applyFill="1" applyBorder="1" applyAlignment="1" applyProtection="1">
      <alignment horizontal="center" vertical="center"/>
      <protection locked="0"/>
    </xf>
    <xf numFmtId="14" fontId="66" fillId="0" borderId="50" xfId="0" applyNumberFormat="1" applyFont="1" applyFill="1" applyBorder="1" applyAlignment="1" applyProtection="1">
      <alignment horizontal="center" vertical="center"/>
      <protection locked="0"/>
    </xf>
    <xf numFmtId="0" fontId="66" fillId="0" borderId="51" xfId="0" applyFont="1" applyFill="1" applyBorder="1" applyAlignment="1" applyProtection="1">
      <alignment horizontal="left" vertical="center" wrapText="1"/>
      <protection locked="0"/>
    </xf>
    <xf numFmtId="164" fontId="66" fillId="0" borderId="52" xfId="0" applyNumberFormat="1" applyFont="1" applyFill="1" applyBorder="1" applyAlignment="1" applyProtection="1">
      <alignment horizontal="right" vertical="center"/>
      <protection locked="0"/>
    </xf>
    <xf numFmtId="164" fontId="66" fillId="0" borderId="50" xfId="0" applyNumberFormat="1" applyFont="1" applyFill="1" applyBorder="1" applyAlignment="1" applyProtection="1">
      <alignment horizontal="right" vertical="center"/>
      <protection locked="0"/>
    </xf>
    <xf numFmtId="164" fontId="66" fillId="0" borderId="9" xfId="0" applyNumberFormat="1" applyFont="1" applyFill="1" applyBorder="1" applyAlignment="1" applyProtection="1">
      <alignment horizontal="right" vertical="center"/>
      <protection locked="0"/>
    </xf>
    <xf numFmtId="164" fontId="66" fillId="8" borderId="50" xfId="0" applyNumberFormat="1" applyFont="1" applyFill="1" applyBorder="1" applyAlignment="1" applyProtection="1">
      <alignment horizontal="right" vertical="center"/>
      <protection locked="0"/>
    </xf>
    <xf numFmtId="164" fontId="68" fillId="8" borderId="9" xfId="0" applyNumberFormat="1" applyFont="1" applyFill="1" applyBorder="1" applyAlignment="1" applyProtection="1">
      <alignment horizontal="right" vertical="center"/>
      <protection locked="0"/>
    </xf>
    <xf numFmtId="1" fontId="68" fillId="8" borderId="50" xfId="0" applyNumberFormat="1" applyFont="1" applyFill="1" applyBorder="1" applyAlignment="1" applyProtection="1">
      <alignment horizontal="center" vertical="center"/>
      <protection locked="0"/>
    </xf>
    <xf numFmtId="164" fontId="68" fillId="9" borderId="9" xfId="0" applyNumberFormat="1" applyFont="1" applyFill="1" applyBorder="1" applyAlignment="1" applyProtection="1">
      <alignment horizontal="right" vertical="center"/>
      <protection locked="0"/>
    </xf>
    <xf numFmtId="164" fontId="66" fillId="0" borderId="53" xfId="0" applyNumberFormat="1" applyFont="1" applyFill="1" applyBorder="1" applyAlignment="1" applyProtection="1">
      <alignment horizontal="center" vertical="center"/>
      <protection locked="0"/>
    </xf>
    <xf numFmtId="164" fontId="66" fillId="0" borderId="50" xfId="0" applyNumberFormat="1" applyFont="1" applyFill="1" applyBorder="1" applyAlignment="1" applyProtection="1">
      <alignment horizontal="center" vertical="center"/>
      <protection locked="0"/>
    </xf>
    <xf numFmtId="164" fontId="66" fillId="0" borderId="54" xfId="0" applyNumberFormat="1" applyFont="1" applyBorder="1" applyAlignment="1" applyProtection="1">
      <alignment horizontal="right" vertical="center"/>
      <protection locked="0"/>
    </xf>
    <xf numFmtId="164" fontId="66" fillId="0" borderId="50" xfId="0" applyNumberFormat="1" applyFont="1" applyBorder="1" applyAlignment="1" applyProtection="1">
      <alignment horizontal="right" vertical="center"/>
      <protection locked="0"/>
    </xf>
    <xf numFmtId="3" fontId="66" fillId="0" borderId="50" xfId="0" applyNumberFormat="1" applyFont="1" applyFill="1" applyBorder="1" applyAlignment="1" applyProtection="1">
      <alignment horizontal="right" vertical="center"/>
      <protection locked="0"/>
    </xf>
    <xf numFmtId="1" fontId="66" fillId="0" borderId="50" xfId="0" applyNumberFormat="1" applyFont="1" applyFill="1" applyBorder="1" applyAlignment="1" applyProtection="1">
      <alignment horizontal="right" vertical="center"/>
      <protection locked="0"/>
    </xf>
    <xf numFmtId="3" fontId="68" fillId="8" borderId="50" xfId="0" applyNumberFormat="1" applyFont="1" applyFill="1" applyBorder="1" applyAlignment="1" applyProtection="1">
      <alignment horizontal="center" vertical="center"/>
      <protection locked="0"/>
    </xf>
    <xf numFmtId="164" fontId="66" fillId="8" borderId="50" xfId="0" applyNumberFormat="1" applyFont="1" applyFill="1" applyBorder="1" applyAlignment="1" applyProtection="1">
      <alignment horizontal="center" vertical="center"/>
      <protection locked="0"/>
    </xf>
    <xf numFmtId="3" fontId="66" fillId="8" borderId="50" xfId="0" applyNumberFormat="1" applyFont="1" applyFill="1" applyBorder="1" applyAlignment="1" applyProtection="1">
      <alignment horizontal="center" vertical="center"/>
      <protection locked="0"/>
    </xf>
    <xf numFmtId="164" fontId="66" fillId="8" borderId="50" xfId="0" quotePrefix="1" applyNumberFormat="1" applyFont="1" applyFill="1" applyBorder="1" applyAlignment="1" applyProtection="1">
      <alignment horizontal="right" vertical="center"/>
      <protection locked="0"/>
    </xf>
    <xf numFmtId="164" fontId="66" fillId="8" borderId="50" xfId="0" applyNumberFormat="1" applyFont="1" applyFill="1" applyBorder="1" applyAlignment="1" applyProtection="1">
      <alignment horizontal="right" vertical="center" wrapText="1"/>
      <protection locked="0"/>
    </xf>
    <xf numFmtId="164" fontId="68" fillId="8" borderId="55" xfId="0" applyNumberFormat="1" applyFont="1" applyFill="1" applyBorder="1" applyAlignment="1" applyProtection="1">
      <alignment horizontal="right" vertical="center"/>
      <protection locked="0"/>
    </xf>
    <xf numFmtId="1" fontId="68" fillId="0" borderId="9" xfId="0" applyNumberFormat="1" applyFont="1" applyFill="1" applyBorder="1" applyAlignment="1" applyProtection="1">
      <alignment horizontal="center" vertical="center"/>
      <protection locked="0"/>
    </xf>
    <xf numFmtId="0" fontId="66" fillId="0" borderId="50" xfId="0" applyFont="1" applyFill="1" applyBorder="1" applyAlignment="1" applyProtection="1">
      <alignment horizontal="center" vertical="center" wrapText="1"/>
      <protection locked="0"/>
    </xf>
    <xf numFmtId="0" fontId="66" fillId="0" borderId="51" xfId="0" applyFont="1" applyBorder="1" applyAlignment="1" applyProtection="1">
      <alignment horizontal="left" vertical="center" wrapText="1"/>
      <protection locked="0"/>
    </xf>
    <xf numFmtId="0" fontId="66" fillId="3" borderId="56" xfId="0" applyFont="1" applyFill="1" applyBorder="1" applyAlignment="1" applyProtection="1">
      <alignment horizontal="center" vertical="center"/>
      <protection locked="0"/>
    </xf>
    <xf numFmtId="0" fontId="66" fillId="3" borderId="9" xfId="0" applyFont="1" applyFill="1" applyBorder="1" applyAlignment="1" applyProtection="1">
      <alignment horizontal="right" vertical="center"/>
      <protection locked="0"/>
    </xf>
    <xf numFmtId="164" fontId="66" fillId="3" borderId="49" xfId="0" applyNumberFormat="1" applyFont="1" applyFill="1" applyBorder="1" applyAlignment="1" applyProtection="1">
      <alignment horizontal="right" vertical="center"/>
      <protection locked="0"/>
    </xf>
    <xf numFmtId="0" fontId="66" fillId="3" borderId="52" xfId="0" applyFont="1" applyFill="1" applyBorder="1" applyAlignment="1" applyProtection="1">
      <alignment horizontal="center" vertical="center"/>
      <protection locked="0"/>
    </xf>
    <xf numFmtId="0" fontId="66" fillId="3" borderId="50" xfId="0" applyFont="1" applyFill="1" applyBorder="1" applyAlignment="1" applyProtection="1">
      <alignment horizontal="center" vertical="center"/>
      <protection locked="0"/>
    </xf>
    <xf numFmtId="0" fontId="66" fillId="3" borderId="55" xfId="0" applyFont="1" applyFill="1" applyBorder="1" applyAlignment="1" applyProtection="1">
      <alignment vertical="center"/>
      <protection locked="0"/>
    </xf>
    <xf numFmtId="0" fontId="57" fillId="0" borderId="0" xfId="0" applyFont="1" applyProtection="1">
      <protection locked="0"/>
    </xf>
    <xf numFmtId="14" fontId="66" fillId="0" borderId="62" xfId="0" applyNumberFormat="1" applyFont="1" applyFill="1" applyBorder="1" applyAlignment="1" applyProtection="1">
      <alignment horizontal="center" vertical="center"/>
      <protection locked="0"/>
    </xf>
    <xf numFmtId="164" fontId="69" fillId="0" borderId="50" xfId="0" applyNumberFormat="1" applyFont="1" applyFill="1" applyBorder="1" applyAlignment="1" applyProtection="1">
      <alignment horizontal="right" vertical="center"/>
      <protection locked="0"/>
    </xf>
    <xf numFmtId="164" fontId="63" fillId="8" borderId="9" xfId="0" applyNumberFormat="1" applyFont="1" applyFill="1" applyBorder="1" applyAlignment="1" applyProtection="1">
      <alignment horizontal="right" vertical="center"/>
      <protection locked="0"/>
    </xf>
    <xf numFmtId="0" fontId="69" fillId="0" borderId="50" xfId="0" applyFont="1" applyFill="1" applyBorder="1" applyAlignment="1" applyProtection="1">
      <alignment horizontal="center" vertical="center" wrapText="1"/>
      <protection locked="0"/>
    </xf>
    <xf numFmtId="164" fontId="69" fillId="0" borderId="50" xfId="0" applyNumberFormat="1" applyFont="1" applyBorder="1" applyAlignment="1" applyProtection="1">
      <alignment horizontal="right" vertical="center"/>
      <protection locked="0"/>
    </xf>
    <xf numFmtId="0" fontId="69" fillId="0" borderId="51" xfId="0" applyFont="1" applyBorder="1" applyAlignment="1" applyProtection="1">
      <alignment horizontal="left" vertical="center" wrapText="1"/>
      <protection locked="0"/>
    </xf>
    <xf numFmtId="14" fontId="70" fillId="0" borderId="50" xfId="0" applyNumberFormat="1" applyFont="1" applyFill="1" applyBorder="1" applyAlignment="1" applyProtection="1">
      <alignment horizontal="center" vertical="center"/>
      <protection locked="0"/>
    </xf>
    <xf numFmtId="164" fontId="63" fillId="9" borderId="9" xfId="0" applyNumberFormat="1" applyFont="1" applyFill="1" applyBorder="1" applyAlignment="1" applyProtection="1">
      <alignment horizontal="right" vertical="center"/>
      <protection locked="0"/>
    </xf>
    <xf numFmtId="14" fontId="69" fillId="0" borderId="50" xfId="0" applyNumberFormat="1" applyFont="1" applyFill="1" applyBorder="1" applyAlignment="1" applyProtection="1">
      <alignment horizontal="center" vertical="center"/>
      <protection locked="0"/>
    </xf>
    <xf numFmtId="14" fontId="66" fillId="0" borderId="50" xfId="0" applyNumberFormat="1" applyFont="1" applyFill="1" applyBorder="1" applyAlignment="1" applyProtection="1">
      <alignment horizontal="center" vertical="center" wrapText="1"/>
      <protection locked="0"/>
    </xf>
    <xf numFmtId="1" fontId="69" fillId="0" borderId="50" xfId="0" applyNumberFormat="1" applyFont="1" applyFill="1" applyBorder="1" applyAlignment="1" applyProtection="1">
      <alignment horizontal="right" vertical="center"/>
      <protection locked="0"/>
    </xf>
    <xf numFmtId="3" fontId="63" fillId="8" borderId="50" xfId="0" applyNumberFormat="1" applyFont="1" applyFill="1" applyBorder="1" applyAlignment="1" applyProtection="1">
      <alignment horizontal="center" vertical="center"/>
      <protection locked="0"/>
    </xf>
    <xf numFmtId="164" fontId="69" fillId="8" borderId="50" xfId="0" applyNumberFormat="1" applyFont="1" applyFill="1" applyBorder="1" applyAlignment="1" applyProtection="1">
      <alignment horizontal="center" vertical="center"/>
      <protection locked="0"/>
    </xf>
    <xf numFmtId="14" fontId="71" fillId="0" borderId="50" xfId="0" applyNumberFormat="1" applyFont="1" applyFill="1" applyBorder="1" applyAlignment="1" applyProtection="1">
      <alignment horizontal="center" vertical="center"/>
      <protection locked="0"/>
    </xf>
    <xf numFmtId="0" fontId="69" fillId="0" borderId="50" xfId="0" applyFont="1" applyFill="1" applyBorder="1" applyAlignment="1" applyProtection="1">
      <alignment horizontal="center" vertical="center"/>
      <protection locked="0"/>
    </xf>
    <xf numFmtId="164" fontId="69" fillId="0" borderId="54" xfId="0" applyNumberFormat="1" applyFont="1" applyBorder="1" applyAlignment="1" applyProtection="1">
      <alignment horizontal="right" vertical="center"/>
      <protection locked="0"/>
    </xf>
    <xf numFmtId="0" fontId="66" fillId="0" borderId="50" xfId="0" applyFont="1" applyFill="1" applyBorder="1" applyAlignment="1" applyProtection="1">
      <alignment horizontal="left" vertical="center" wrapText="1"/>
      <protection locked="0"/>
    </xf>
    <xf numFmtId="0" fontId="70" fillId="0" borderId="50" xfId="0" applyFont="1" applyFill="1" applyBorder="1" applyAlignment="1" applyProtection="1">
      <alignment horizontal="center" vertical="center"/>
      <protection locked="0"/>
    </xf>
    <xf numFmtId="164" fontId="70" fillId="0" borderId="50" xfId="0" applyNumberFormat="1" applyFont="1" applyFill="1" applyBorder="1" applyAlignment="1" applyProtection="1">
      <alignment horizontal="right" vertical="center"/>
      <protection locked="0"/>
    </xf>
    <xf numFmtId="164" fontId="70" fillId="0" borderId="54" xfId="0" applyNumberFormat="1" applyFont="1" applyBorder="1" applyAlignment="1" applyProtection="1">
      <alignment horizontal="right" vertical="center"/>
      <protection locked="0"/>
    </xf>
    <xf numFmtId="0" fontId="66" fillId="0" borderId="49" xfId="0" applyFont="1" applyBorder="1" applyAlignment="1" applyProtection="1">
      <alignment horizontal="center" vertical="center"/>
      <protection locked="0"/>
    </xf>
    <xf numFmtId="0" fontId="63" fillId="0" borderId="51" xfId="0" applyFont="1" applyBorder="1" applyAlignment="1" applyProtection="1">
      <alignment horizontal="left" vertical="center" wrapText="1"/>
      <protection locked="0"/>
    </xf>
    <xf numFmtId="14" fontId="63" fillId="0" borderId="50" xfId="0" applyNumberFormat="1" applyFont="1" applyFill="1" applyBorder="1" applyAlignment="1" applyProtection="1">
      <alignment horizontal="center" vertical="center"/>
      <protection locked="0"/>
    </xf>
    <xf numFmtId="164" fontId="63" fillId="0" borderId="50" xfId="0" applyNumberFormat="1" applyFont="1" applyFill="1" applyBorder="1" applyAlignment="1" applyProtection="1">
      <alignment horizontal="right" vertical="center"/>
      <protection locked="0"/>
    </xf>
    <xf numFmtId="0" fontId="63" fillId="0" borderId="50" xfId="0" applyFont="1" applyFill="1" applyBorder="1" applyAlignment="1" applyProtection="1">
      <alignment horizontal="center" vertical="center"/>
      <protection locked="0"/>
    </xf>
    <xf numFmtId="14" fontId="72" fillId="0" borderId="50" xfId="0" applyNumberFormat="1" applyFont="1" applyFill="1" applyBorder="1" applyAlignment="1" applyProtection="1">
      <alignment horizontal="center" vertical="center"/>
      <protection locked="0"/>
    </xf>
    <xf numFmtId="164" fontId="68" fillId="0" borderId="9" xfId="0" applyNumberFormat="1" applyFont="1" applyFill="1" applyBorder="1" applyAlignment="1" applyProtection="1">
      <alignment horizontal="right" vertical="center"/>
      <protection locked="0"/>
    </xf>
    <xf numFmtId="14" fontId="66" fillId="0" borderId="63" xfId="0" applyNumberFormat="1" applyFont="1" applyFill="1" applyBorder="1" applyAlignment="1" applyProtection="1">
      <alignment horizontal="center" vertical="center"/>
      <protection locked="0"/>
    </xf>
    <xf numFmtId="0" fontId="57" fillId="0" borderId="63" xfId="0" applyFont="1" applyBorder="1" applyAlignment="1" applyProtection="1">
      <alignment horizontal="center"/>
      <protection locked="0"/>
    </xf>
    <xf numFmtId="0" fontId="57" fillId="0" borderId="0" xfId="0" applyFont="1" applyAlignment="1" applyProtection="1">
      <alignment horizontal="center"/>
      <protection locked="0"/>
    </xf>
    <xf numFmtId="0" fontId="66" fillId="0" borderId="63" xfId="0" applyFont="1" applyFill="1" applyBorder="1" applyAlignment="1" applyProtection="1">
      <alignment horizontal="left" vertical="center"/>
      <protection locked="0"/>
    </xf>
    <xf numFmtId="0" fontId="66" fillId="0" borderId="63" xfId="0" applyFont="1" applyFill="1" applyBorder="1" applyAlignment="1" applyProtection="1">
      <alignment horizontal="center" vertical="center"/>
      <protection locked="0"/>
    </xf>
    <xf numFmtId="0" fontId="75" fillId="0" borderId="57" xfId="1" applyFont="1" applyFill="1" applyBorder="1" applyAlignment="1" applyProtection="1">
      <protection locked="0"/>
    </xf>
    <xf numFmtId="164" fontId="66" fillId="3" borderId="50" xfId="0" quotePrefix="1" applyNumberFormat="1" applyFont="1" applyFill="1" applyBorder="1" applyAlignment="1" applyProtection="1">
      <alignment horizontal="right" vertical="center"/>
      <protection locked="0"/>
    </xf>
    <xf numFmtId="164" fontId="66" fillId="0" borderId="65" xfId="0" applyNumberFormat="1" applyFont="1" applyFill="1" applyBorder="1" applyAlignment="1" applyProtection="1">
      <alignment horizontal="right" vertical="center"/>
      <protection locked="0"/>
    </xf>
    <xf numFmtId="164" fontId="66" fillId="0" borderId="63" xfId="0" applyNumberFormat="1" applyFont="1" applyFill="1" applyBorder="1" applyAlignment="1" applyProtection="1">
      <alignment horizontal="right" vertical="center"/>
      <protection locked="0"/>
    </xf>
    <xf numFmtId="164" fontId="66" fillId="0" borderId="66" xfId="0" applyNumberFormat="1" applyFont="1" applyFill="1" applyBorder="1" applyAlignment="1" applyProtection="1">
      <alignment horizontal="right" vertical="center"/>
      <protection locked="0"/>
    </xf>
    <xf numFmtId="164" fontId="66" fillId="8" borderId="63" xfId="0" applyNumberFormat="1" applyFont="1" applyFill="1" applyBorder="1" applyAlignment="1" applyProtection="1">
      <alignment horizontal="right" vertical="center"/>
      <protection locked="0"/>
    </xf>
    <xf numFmtId="164" fontId="68" fillId="8" borderId="64" xfId="0" applyNumberFormat="1" applyFont="1" applyFill="1" applyBorder="1" applyAlignment="1" applyProtection="1">
      <alignment horizontal="right" vertical="center"/>
      <protection locked="0"/>
    </xf>
    <xf numFmtId="164" fontId="66" fillId="0" borderId="62" xfId="0" applyNumberFormat="1" applyFont="1" applyFill="1" applyBorder="1" applyAlignment="1" applyProtection="1">
      <alignment horizontal="center" vertical="center"/>
      <protection locked="0"/>
    </xf>
    <xf numFmtId="164" fontId="66" fillId="0" borderId="71" xfId="0" applyNumberFormat="1" applyFont="1" applyFill="1" applyBorder="1" applyAlignment="1" applyProtection="1">
      <alignment horizontal="right" vertical="center"/>
      <protection locked="0"/>
    </xf>
    <xf numFmtId="0" fontId="66" fillId="0" borderId="62" xfId="0" applyFont="1" applyFill="1" applyBorder="1" applyAlignment="1" applyProtection="1">
      <alignment horizontal="center" vertical="center" wrapText="1"/>
      <protection locked="0"/>
    </xf>
    <xf numFmtId="0" fontId="66" fillId="0" borderId="62" xfId="0" applyFont="1" applyFill="1" applyBorder="1" applyAlignment="1" applyProtection="1">
      <alignment horizontal="center" vertical="center"/>
      <protection locked="0"/>
    </xf>
    <xf numFmtId="0" fontId="66" fillId="0" borderId="67" xfId="0" applyFont="1" applyFill="1" applyBorder="1" applyAlignment="1" applyProtection="1">
      <alignment horizontal="center" vertical="center"/>
      <protection locked="0"/>
    </xf>
    <xf numFmtId="164" fontId="66" fillId="0" borderId="68" xfId="0" applyNumberFormat="1" applyFont="1" applyFill="1" applyBorder="1" applyAlignment="1" applyProtection="1">
      <alignment horizontal="right" vertical="center"/>
      <protection locked="0"/>
    </xf>
    <xf numFmtId="164" fontId="66" fillId="0" borderId="68" xfId="0" applyNumberFormat="1" applyFont="1" applyBorder="1" applyAlignment="1" applyProtection="1">
      <alignment horizontal="right" vertical="center"/>
      <protection locked="0"/>
    </xf>
    <xf numFmtId="1" fontId="66" fillId="0" borderId="69" xfId="0" applyNumberFormat="1" applyFont="1" applyFill="1" applyBorder="1" applyAlignment="1" applyProtection="1">
      <alignment horizontal="right" vertical="center"/>
      <protection locked="0"/>
    </xf>
    <xf numFmtId="3" fontId="66" fillId="0" borderId="69" xfId="0" applyNumberFormat="1" applyFont="1" applyFill="1" applyBorder="1" applyAlignment="1" applyProtection="1">
      <alignment horizontal="right" vertical="center"/>
      <protection locked="0"/>
    </xf>
    <xf numFmtId="164" fontId="66" fillId="0" borderId="62" xfId="0" applyNumberFormat="1" applyFont="1" applyFill="1" applyBorder="1" applyAlignment="1" applyProtection="1">
      <alignment horizontal="right" vertical="center"/>
      <protection locked="0"/>
    </xf>
    <xf numFmtId="164" fontId="66" fillId="0" borderId="70" xfId="0" applyNumberFormat="1" applyFont="1" applyFill="1" applyBorder="1" applyAlignment="1" applyProtection="1">
      <alignment horizontal="right" vertical="center"/>
      <protection locked="0"/>
    </xf>
    <xf numFmtId="0" fontId="66" fillId="0" borderId="62" xfId="0" applyFont="1" applyFill="1" applyBorder="1" applyAlignment="1" applyProtection="1">
      <alignment horizontal="left" vertical="center"/>
      <protection locked="0"/>
    </xf>
    <xf numFmtId="164" fontId="66" fillId="8" borderId="62" xfId="0" applyNumberFormat="1" applyFont="1" applyFill="1" applyBorder="1" applyAlignment="1" applyProtection="1">
      <alignment horizontal="right" vertical="center"/>
      <protection locked="0"/>
    </xf>
    <xf numFmtId="164" fontId="68" fillId="8" borderId="73" xfId="0" applyNumberFormat="1" applyFont="1" applyFill="1" applyBorder="1" applyAlignment="1" applyProtection="1">
      <alignment horizontal="right" vertical="center"/>
      <protection locked="0"/>
    </xf>
    <xf numFmtId="164" fontId="66" fillId="0" borderId="72" xfId="0" applyNumberFormat="1" applyFont="1" applyFill="1" applyBorder="1" applyAlignment="1" applyProtection="1">
      <alignment horizontal="center" vertical="center"/>
      <protection locked="0"/>
    </xf>
    <xf numFmtId="0" fontId="66" fillId="0" borderId="72" xfId="0" applyFont="1" applyFill="1" applyBorder="1" applyAlignment="1" applyProtection="1">
      <alignment horizontal="center" vertical="center"/>
      <protection locked="0"/>
    </xf>
    <xf numFmtId="164" fontId="68" fillId="9" borderId="73" xfId="0" applyNumberFormat="1" applyFont="1" applyFill="1" applyBorder="1" applyAlignment="1" applyProtection="1">
      <alignment horizontal="right" vertical="center"/>
      <protection locked="0"/>
    </xf>
    <xf numFmtId="1" fontId="68" fillId="8" borderId="62" xfId="0" applyNumberFormat="1" applyFont="1" applyFill="1" applyBorder="1" applyAlignment="1" applyProtection="1">
      <alignment horizontal="center" vertical="center"/>
      <protection locked="0"/>
    </xf>
    <xf numFmtId="0" fontId="66" fillId="0" borderId="72" xfId="0" applyFont="1" applyFill="1" applyBorder="1" applyAlignment="1" applyProtection="1">
      <alignment horizontal="center" vertical="center" wrapText="1"/>
      <protection locked="0"/>
    </xf>
    <xf numFmtId="3" fontId="66" fillId="0" borderId="74" xfId="0" applyNumberFormat="1" applyFont="1" applyFill="1" applyBorder="1" applyAlignment="1" applyProtection="1">
      <alignment horizontal="right" vertical="center"/>
      <protection locked="0"/>
    </xf>
    <xf numFmtId="164" fontId="66" fillId="8" borderId="74" xfId="0" applyNumberFormat="1" applyFont="1" applyFill="1" applyBorder="1" applyAlignment="1" applyProtection="1">
      <alignment horizontal="center" vertical="center"/>
      <protection locked="0"/>
    </xf>
    <xf numFmtId="1" fontId="66" fillId="0" borderId="74" xfId="0" applyNumberFormat="1" applyFont="1" applyFill="1" applyBorder="1" applyAlignment="1" applyProtection="1">
      <alignment horizontal="right" vertical="center"/>
      <protection locked="0"/>
    </xf>
    <xf numFmtId="164" fontId="66" fillId="0" borderId="62" xfId="0" applyNumberFormat="1" applyFont="1" applyBorder="1" applyAlignment="1" applyProtection="1">
      <alignment horizontal="right" vertical="center"/>
      <protection locked="0"/>
    </xf>
    <xf numFmtId="3" fontId="68" fillId="8" borderId="74" xfId="0" applyNumberFormat="1" applyFont="1" applyFill="1" applyBorder="1" applyAlignment="1" applyProtection="1">
      <alignment horizontal="center" vertical="center"/>
      <protection locked="0"/>
    </xf>
    <xf numFmtId="164" fontId="66" fillId="8" borderId="62" xfId="0" applyNumberFormat="1" applyFont="1" applyFill="1" applyBorder="1" applyAlignment="1" applyProtection="1">
      <alignment horizontal="right" vertical="center" wrapText="1"/>
      <protection locked="0"/>
    </xf>
    <xf numFmtId="164" fontId="66" fillId="8" borderId="62" xfId="0" quotePrefix="1" applyNumberFormat="1" applyFont="1" applyFill="1" applyBorder="1" applyAlignment="1" applyProtection="1">
      <alignment horizontal="right" vertical="center"/>
      <protection locked="0"/>
    </xf>
    <xf numFmtId="3" fontId="66" fillId="8" borderId="62" xfId="0" applyNumberFormat="1" applyFont="1" applyFill="1" applyBorder="1" applyAlignment="1" applyProtection="1">
      <alignment horizontal="center" vertical="center"/>
      <protection locked="0"/>
    </xf>
    <xf numFmtId="0" fontId="63" fillId="0" borderId="51" xfId="0" applyFont="1" applyFill="1" applyBorder="1" applyAlignment="1" applyProtection="1">
      <alignment horizontal="left" vertical="center" wrapText="1"/>
      <protection locked="0"/>
    </xf>
    <xf numFmtId="0" fontId="69" fillId="0" borderId="51" xfId="0" applyFont="1" applyFill="1" applyBorder="1" applyAlignment="1" applyProtection="1">
      <alignment horizontal="left" vertical="center" wrapText="1"/>
      <protection locked="0"/>
    </xf>
    <xf numFmtId="0" fontId="63" fillId="0" borderId="50" xfId="0" applyFont="1" applyFill="1" applyBorder="1" applyAlignment="1" applyProtection="1">
      <alignment horizontal="center" vertical="center" wrapText="1"/>
      <protection locked="0"/>
    </xf>
    <xf numFmtId="0" fontId="66" fillId="0" borderId="63" xfId="0" applyFont="1" applyFill="1" applyBorder="1" applyAlignment="1" applyProtection="1">
      <alignment horizontal="center" vertical="center" wrapText="1"/>
      <protection locked="0"/>
    </xf>
    <xf numFmtId="164" fontId="66" fillId="19" borderId="74" xfId="0" quotePrefix="1" applyNumberFormat="1" applyFont="1" applyFill="1" applyBorder="1" applyAlignment="1" applyProtection="1">
      <alignment horizontal="right" vertical="center"/>
      <protection locked="0"/>
    </xf>
    <xf numFmtId="164" fontId="66" fillId="19" borderId="74" xfId="0" applyNumberFormat="1" applyFont="1" applyFill="1" applyBorder="1" applyAlignment="1" applyProtection="1">
      <alignment horizontal="right" vertical="center" wrapText="1"/>
      <protection locked="0"/>
    </xf>
    <xf numFmtId="164" fontId="68" fillId="19" borderId="55" xfId="0" applyNumberFormat="1" applyFont="1" applyFill="1" applyBorder="1" applyAlignment="1" applyProtection="1">
      <alignment horizontal="right" vertical="center"/>
      <protection locked="0"/>
    </xf>
    <xf numFmtId="164" fontId="69" fillId="19" borderId="74" xfId="0" quotePrefix="1" applyNumberFormat="1" applyFont="1" applyFill="1" applyBorder="1" applyAlignment="1" applyProtection="1">
      <alignment horizontal="right" vertical="center"/>
      <protection locked="0"/>
    </xf>
    <xf numFmtId="164" fontId="63" fillId="19" borderId="55" xfId="0" applyNumberFormat="1" applyFont="1" applyFill="1" applyBorder="1" applyAlignment="1" applyProtection="1">
      <alignment horizontal="right" vertical="center"/>
      <protection locked="0"/>
    </xf>
    <xf numFmtId="164" fontId="63" fillId="19" borderId="74" xfId="0" quotePrefix="1" applyNumberFormat="1" applyFont="1" applyFill="1" applyBorder="1" applyAlignment="1" applyProtection="1">
      <alignment horizontal="right" vertical="center"/>
      <protection locked="0"/>
    </xf>
    <xf numFmtId="0" fontId="66" fillId="20" borderId="49" xfId="0" applyFont="1" applyFill="1" applyBorder="1" applyAlignment="1" applyProtection="1">
      <alignment horizontal="center" vertical="center"/>
      <protection locked="0"/>
    </xf>
    <xf numFmtId="0" fontId="66" fillId="20" borderId="50" xfId="0" applyFont="1" applyFill="1" applyBorder="1" applyAlignment="1" applyProtection="1">
      <alignment horizontal="left" vertical="center"/>
      <protection locked="0"/>
    </xf>
    <xf numFmtId="0" fontId="66" fillId="20" borderId="50" xfId="0" applyFont="1" applyFill="1" applyBorder="1" applyAlignment="1" applyProtection="1">
      <alignment horizontal="center" vertical="center"/>
      <protection locked="0"/>
    </xf>
    <xf numFmtId="14" fontId="66" fillId="20" borderId="62" xfId="0" applyNumberFormat="1" applyFont="1" applyFill="1" applyBorder="1" applyAlignment="1" applyProtection="1">
      <alignment horizontal="center" vertical="center"/>
      <protection locked="0"/>
    </xf>
    <xf numFmtId="14" fontId="66" fillId="20" borderId="50" xfId="0" applyNumberFormat="1" applyFont="1" applyFill="1" applyBorder="1" applyAlignment="1" applyProtection="1">
      <alignment horizontal="center" vertical="center"/>
      <protection locked="0"/>
    </xf>
    <xf numFmtId="0" fontId="63" fillId="20" borderId="51" xfId="0" applyFont="1" applyFill="1" applyBorder="1" applyAlignment="1" applyProtection="1">
      <alignment horizontal="left" vertical="center" wrapText="1"/>
      <protection locked="0"/>
    </xf>
    <xf numFmtId="164" fontId="66" fillId="20" borderId="52" xfId="0" applyNumberFormat="1" applyFont="1" applyFill="1" applyBorder="1" applyAlignment="1" applyProtection="1">
      <alignment horizontal="right" vertical="center"/>
      <protection locked="0"/>
    </xf>
    <xf numFmtId="164" fontId="66" fillId="20" borderId="50" xfId="0" applyNumberFormat="1" applyFont="1" applyFill="1" applyBorder="1" applyAlignment="1" applyProtection="1">
      <alignment horizontal="right" vertical="center"/>
      <protection locked="0"/>
    </xf>
    <xf numFmtId="164" fontId="69" fillId="20" borderId="50" xfId="0" applyNumberFormat="1" applyFont="1" applyFill="1" applyBorder="1" applyAlignment="1" applyProtection="1">
      <alignment horizontal="right" vertical="center"/>
      <protection locked="0"/>
    </xf>
    <xf numFmtId="164" fontId="66" fillId="20" borderId="9" xfId="0" applyNumberFormat="1" applyFont="1" applyFill="1" applyBorder="1" applyAlignment="1" applyProtection="1">
      <alignment horizontal="right" vertical="center"/>
      <protection locked="0"/>
    </xf>
    <xf numFmtId="164" fontId="68" fillId="20" borderId="9" xfId="0" applyNumberFormat="1" applyFont="1" applyFill="1" applyBorder="1" applyAlignment="1" applyProtection="1">
      <alignment horizontal="right" vertical="center"/>
      <protection locked="0"/>
    </xf>
    <xf numFmtId="1" fontId="68" fillId="20" borderId="50" xfId="0" applyNumberFormat="1" applyFont="1" applyFill="1" applyBorder="1" applyAlignment="1" applyProtection="1">
      <alignment horizontal="center" vertical="center"/>
      <protection locked="0"/>
    </xf>
    <xf numFmtId="164" fontId="66" fillId="20" borderId="53" xfId="0" applyNumberFormat="1" applyFont="1" applyFill="1" applyBorder="1" applyAlignment="1" applyProtection="1">
      <alignment horizontal="center" vertical="center"/>
      <protection locked="0"/>
    </xf>
    <xf numFmtId="164" fontId="66" fillId="20" borderId="50" xfId="0" applyNumberFormat="1" applyFont="1" applyFill="1" applyBorder="1" applyAlignment="1" applyProtection="1">
      <alignment horizontal="center" vertical="center"/>
      <protection locked="0"/>
    </xf>
    <xf numFmtId="0" fontId="69" fillId="20" borderId="50" xfId="0" applyFont="1" applyFill="1" applyBorder="1" applyAlignment="1" applyProtection="1">
      <alignment horizontal="center" vertical="center" wrapText="1"/>
      <protection locked="0"/>
    </xf>
    <xf numFmtId="164" fontId="66" fillId="20" borderId="54" xfId="0" applyNumberFormat="1" applyFont="1" applyFill="1" applyBorder="1" applyAlignment="1" applyProtection="1">
      <alignment horizontal="right" vertical="center"/>
      <protection locked="0"/>
    </xf>
    <xf numFmtId="3" fontId="66" fillId="20" borderId="50" xfId="0" applyNumberFormat="1" applyFont="1" applyFill="1" applyBorder="1" applyAlignment="1" applyProtection="1">
      <alignment horizontal="right" vertical="center"/>
      <protection locked="0"/>
    </xf>
    <xf numFmtId="1" fontId="66" fillId="20" borderId="50" xfId="0" applyNumberFormat="1" applyFont="1" applyFill="1" applyBorder="1" applyAlignment="1" applyProtection="1">
      <alignment horizontal="right" vertical="center"/>
      <protection locked="0"/>
    </xf>
    <xf numFmtId="3" fontId="68" fillId="20" borderId="50" xfId="0" applyNumberFormat="1" applyFont="1" applyFill="1" applyBorder="1" applyAlignment="1" applyProtection="1">
      <alignment horizontal="center" vertical="center"/>
      <protection locked="0"/>
    </xf>
    <xf numFmtId="3" fontId="66" fillId="20" borderId="50" xfId="0" applyNumberFormat="1" applyFont="1" applyFill="1" applyBorder="1" applyAlignment="1" applyProtection="1">
      <alignment horizontal="center" vertical="center"/>
      <protection locked="0"/>
    </xf>
    <xf numFmtId="164" fontId="66" fillId="20" borderId="50" xfId="0" applyNumberFormat="1" applyFont="1" applyFill="1" applyBorder="1" applyAlignment="1" applyProtection="1">
      <alignment horizontal="right" vertical="center" wrapText="1"/>
      <protection locked="0"/>
    </xf>
    <xf numFmtId="1" fontId="68" fillId="20" borderId="9" xfId="0" applyNumberFormat="1" applyFont="1" applyFill="1" applyBorder="1" applyAlignment="1" applyProtection="1">
      <alignment horizontal="center" vertical="center"/>
      <protection locked="0"/>
    </xf>
    <xf numFmtId="0" fontId="66" fillId="20" borderId="50" xfId="0" applyFont="1" applyFill="1" applyBorder="1" applyAlignment="1" applyProtection="1">
      <alignment horizontal="center" vertical="center" wrapText="1"/>
      <protection locked="0"/>
    </xf>
    <xf numFmtId="0" fontId="69" fillId="20" borderId="51" xfId="0" applyFont="1" applyFill="1" applyBorder="1" applyAlignment="1" applyProtection="1">
      <alignment horizontal="left" vertical="center" wrapText="1"/>
      <protection locked="0"/>
    </xf>
    <xf numFmtId="0" fontId="66" fillId="20" borderId="56" xfId="0" applyFont="1" applyFill="1" applyBorder="1" applyAlignment="1" applyProtection="1">
      <alignment horizontal="center" vertical="center"/>
      <protection locked="0"/>
    </xf>
    <xf numFmtId="0" fontId="66" fillId="20" borderId="9" xfId="0" applyFont="1" applyFill="1" applyBorder="1" applyAlignment="1" applyProtection="1">
      <alignment horizontal="right" vertical="center"/>
      <protection locked="0"/>
    </xf>
    <xf numFmtId="164" fontId="66" fillId="20" borderId="49" xfId="0" applyNumberFormat="1" applyFont="1" applyFill="1" applyBorder="1" applyAlignment="1" applyProtection="1">
      <alignment horizontal="right" vertical="center"/>
      <protection locked="0"/>
    </xf>
    <xf numFmtId="0" fontId="66" fillId="20" borderId="52" xfId="0" applyFont="1" applyFill="1" applyBorder="1" applyAlignment="1" applyProtection="1">
      <alignment horizontal="center" vertical="center"/>
      <protection locked="0"/>
    </xf>
    <xf numFmtId="0" fontId="66" fillId="20" borderId="55" xfId="0" applyFont="1" applyFill="1" applyBorder="1" applyAlignment="1" applyProtection="1">
      <alignment vertical="center"/>
      <protection locked="0"/>
    </xf>
    <xf numFmtId="0" fontId="57" fillId="20" borderId="0" xfId="0" applyFont="1" applyFill="1" applyProtection="1">
      <protection locked="0"/>
    </xf>
    <xf numFmtId="0" fontId="13" fillId="20" borderId="0" xfId="0" applyFont="1" applyFill="1" applyProtection="1">
      <protection locked="0"/>
    </xf>
    <xf numFmtId="0" fontId="15" fillId="20" borderId="57" xfId="1" applyFont="1" applyFill="1" applyBorder="1" applyAlignment="1" applyProtection="1">
      <protection locked="0"/>
    </xf>
    <xf numFmtId="164" fontId="11" fillId="20" borderId="50" xfId="0" quotePrefix="1" applyNumberFormat="1" applyFont="1" applyFill="1" applyBorder="1" applyAlignment="1" applyProtection="1">
      <alignment horizontal="right" vertical="center"/>
      <protection locked="0"/>
    </xf>
    <xf numFmtId="0" fontId="0" fillId="20" borderId="0" xfId="0" applyFill="1" applyProtection="1">
      <protection locked="0"/>
    </xf>
    <xf numFmtId="0" fontId="60" fillId="6" borderId="11" xfId="0" applyFont="1" applyFill="1" applyBorder="1" applyAlignment="1" applyProtection="1">
      <alignment horizontal="center" vertical="center"/>
      <protection locked="0"/>
    </xf>
    <xf numFmtId="0" fontId="60" fillId="6" borderId="12" xfId="0" applyFont="1" applyFill="1" applyBorder="1" applyAlignment="1" applyProtection="1">
      <alignment horizontal="center" vertical="center"/>
      <protection locked="0"/>
    </xf>
    <xf numFmtId="0" fontId="60" fillId="6" borderId="14"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14"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8" fillId="0" borderId="37"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8" fillId="0" borderId="39"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protection locked="0"/>
    </xf>
    <xf numFmtId="0" fontId="8" fillId="3" borderId="40" xfId="0" applyFont="1" applyFill="1" applyBorder="1" applyAlignment="1" applyProtection="1">
      <alignment horizontal="center" vertical="center" wrapText="1"/>
      <protection locked="0"/>
    </xf>
    <xf numFmtId="0" fontId="8" fillId="3" borderId="41"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8" fillId="4" borderId="35"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2" borderId="29" xfId="0" applyFont="1" applyFill="1" applyBorder="1" applyAlignment="1" applyProtection="1">
      <alignment horizontal="left" vertical="center" wrapText="1"/>
      <protection locked="0"/>
    </xf>
    <xf numFmtId="0" fontId="8" fillId="2" borderId="30" xfId="0" applyFont="1" applyFill="1" applyBorder="1" applyAlignment="1" applyProtection="1">
      <alignment horizontal="left" vertical="center" wrapText="1"/>
      <protection locked="0"/>
    </xf>
    <xf numFmtId="0" fontId="8" fillId="2" borderId="31" xfId="0" applyFont="1" applyFill="1" applyBorder="1" applyAlignment="1" applyProtection="1">
      <alignment horizontal="left" vertical="center" wrapText="1"/>
      <protection locked="0"/>
    </xf>
    <xf numFmtId="0" fontId="8" fillId="0" borderId="1" xfId="0" applyFont="1" applyBorder="1" applyAlignment="1" applyProtection="1">
      <alignment horizontal="center" vertical="center" textRotation="90"/>
      <protection locked="0"/>
    </xf>
    <xf numFmtId="0" fontId="58" fillId="0" borderId="7" xfId="0" applyFont="1" applyBorder="1" applyAlignment="1" applyProtection="1">
      <alignment horizontal="center" vertical="center" textRotation="90"/>
      <protection locked="0"/>
    </xf>
    <xf numFmtId="0" fontId="58" fillId="0" borderId="15" xfId="0" applyFont="1" applyBorder="1" applyAlignment="1" applyProtection="1">
      <alignment horizontal="center" vertical="center" textRotation="90"/>
      <protection locked="0"/>
    </xf>
    <xf numFmtId="0" fontId="58" fillId="0" borderId="3" xfId="0" applyNumberFormat="1" applyFont="1" applyFill="1" applyBorder="1" applyAlignment="1" applyProtection="1">
      <alignment horizontal="left" vertical="center" wrapText="1"/>
      <protection locked="0"/>
    </xf>
    <xf numFmtId="0" fontId="58" fillId="0" borderId="4" xfId="0" applyNumberFormat="1" applyFont="1" applyFill="1" applyBorder="1" applyAlignment="1" applyProtection="1">
      <alignment horizontal="left" vertical="center" wrapText="1"/>
      <protection locked="0"/>
    </xf>
    <xf numFmtId="0" fontId="58" fillId="0" borderId="5" xfId="0" applyNumberFormat="1" applyFont="1" applyFill="1" applyBorder="1" applyAlignment="1" applyProtection="1">
      <alignment horizontal="left" vertical="center" wrapText="1"/>
      <protection locked="0"/>
    </xf>
    <xf numFmtId="0" fontId="58" fillId="0" borderId="16" xfId="0" applyNumberFormat="1" applyFont="1" applyFill="1" applyBorder="1" applyAlignment="1" applyProtection="1">
      <alignment horizontal="left" vertical="center" wrapText="1"/>
      <protection locked="0"/>
    </xf>
    <xf numFmtId="0" fontId="58" fillId="0" borderId="17" xfId="0" applyNumberFormat="1" applyFont="1" applyFill="1" applyBorder="1" applyAlignment="1" applyProtection="1">
      <alignment horizontal="left" vertical="center" wrapText="1"/>
      <protection locked="0"/>
    </xf>
    <xf numFmtId="0" fontId="58" fillId="0" borderId="18" xfId="0" applyNumberFormat="1" applyFont="1" applyFill="1" applyBorder="1" applyAlignment="1" applyProtection="1">
      <alignment horizontal="left" vertical="center" wrapText="1"/>
      <protection locked="0"/>
    </xf>
    <xf numFmtId="0" fontId="61" fillId="0" borderId="0" xfId="0" applyFont="1" applyFill="1" applyAlignment="1" applyProtection="1">
      <alignment horizontal="left" vertical="top" wrapText="1"/>
      <protection locked="0"/>
    </xf>
    <xf numFmtId="0" fontId="58" fillId="0" borderId="0" xfId="0" applyFont="1" applyFill="1" applyBorder="1" applyAlignment="1" applyProtection="1">
      <alignment horizontal="left" vertical="center" wrapText="1"/>
      <protection locked="0"/>
    </xf>
    <xf numFmtId="0" fontId="8" fillId="0" borderId="23" xfId="0" applyFont="1" applyBorder="1" applyAlignment="1" applyProtection="1">
      <alignment horizontal="center" vertical="center" textRotation="90"/>
      <protection locked="0"/>
    </xf>
    <xf numFmtId="0" fontId="58" fillId="0" borderId="28" xfId="0" applyFont="1" applyBorder="1" applyAlignment="1" applyProtection="1">
      <alignment horizontal="center" vertical="center" textRotation="90"/>
      <protection locked="0"/>
    </xf>
    <xf numFmtId="0" fontId="8" fillId="3" borderId="19" xfId="0" applyNumberFormat="1" applyFont="1" applyFill="1" applyBorder="1" applyAlignment="1" applyProtection="1">
      <alignment horizontal="right" vertical="center"/>
      <protection locked="0"/>
    </xf>
    <xf numFmtId="0" fontId="8" fillId="3" borderId="20" xfId="0" applyNumberFormat="1" applyFont="1" applyFill="1" applyBorder="1" applyAlignment="1" applyProtection="1">
      <alignment horizontal="right" vertical="center"/>
      <protection locked="0"/>
    </xf>
    <xf numFmtId="0" fontId="61" fillId="0" borderId="0" xfId="0" applyFont="1" applyFill="1" applyBorder="1" applyAlignment="1" applyProtection="1">
      <alignment horizontal="left" vertical="top" wrapText="1"/>
      <protection locked="0"/>
    </xf>
    <xf numFmtId="0" fontId="8" fillId="2" borderId="6"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58" fillId="0" borderId="9" xfId="0" applyNumberFormat="1" applyFont="1" applyFill="1" applyBorder="1" applyAlignment="1" applyProtection="1">
      <alignment horizontal="left" vertical="center" wrapText="1"/>
      <protection locked="0"/>
    </xf>
    <xf numFmtId="0" fontId="58" fillId="0" borderId="8" xfId="0" applyNumberFormat="1" applyFont="1" applyFill="1" applyBorder="1" applyAlignment="1" applyProtection="1">
      <alignment horizontal="left" vertical="center" wrapText="1"/>
      <protection locked="0"/>
    </xf>
    <xf numFmtId="0" fontId="58" fillId="0" borderId="10" xfId="0" applyNumberFormat="1" applyFont="1" applyFill="1" applyBorder="1" applyAlignment="1" applyProtection="1">
      <alignment horizontal="left" vertical="center" wrapText="1"/>
      <protection locked="0"/>
    </xf>
    <xf numFmtId="0" fontId="8" fillId="0" borderId="11" xfId="0" applyFont="1" applyBorder="1" applyAlignment="1" applyProtection="1">
      <alignment horizontal="right" vertical="center" wrapText="1"/>
      <protection locked="0"/>
    </xf>
    <xf numFmtId="0" fontId="8" fillId="0" borderId="12" xfId="0" applyFont="1" applyBorder="1" applyAlignment="1" applyProtection="1">
      <alignment horizontal="right" vertical="center" wrapText="1"/>
      <protection locked="0"/>
    </xf>
    <xf numFmtId="0" fontId="8" fillId="0" borderId="13" xfId="0" applyFont="1" applyBorder="1" applyAlignment="1" applyProtection="1">
      <alignment horizontal="right" vertical="center" wrapText="1"/>
      <protection locked="0"/>
    </xf>
    <xf numFmtId="164" fontId="8" fillId="2" borderId="12" xfId="0" applyNumberFormat="1" applyFont="1" applyFill="1" applyBorder="1" applyAlignment="1" applyProtection="1">
      <alignment horizontal="center" vertical="center"/>
      <protection locked="0"/>
    </xf>
    <xf numFmtId="164" fontId="8" fillId="2" borderId="14" xfId="0" applyNumberFormat="1" applyFont="1" applyFill="1" applyBorder="1" applyAlignment="1" applyProtection="1">
      <alignment horizontal="center" vertical="center"/>
      <protection locked="0"/>
    </xf>
    <xf numFmtId="0" fontId="8" fillId="2" borderId="24" xfId="0" applyFont="1" applyFill="1" applyBorder="1" applyAlignment="1" applyProtection="1">
      <alignment horizontal="left" vertical="center" wrapText="1"/>
      <protection locked="0"/>
    </xf>
    <xf numFmtId="0" fontId="8" fillId="2" borderId="25" xfId="0" applyFont="1" applyFill="1" applyBorder="1" applyAlignment="1" applyProtection="1">
      <alignment horizontal="left" vertical="center" wrapText="1"/>
      <protection locked="0"/>
    </xf>
    <xf numFmtId="0" fontId="8" fillId="2" borderId="26" xfId="0" applyFont="1" applyFill="1" applyBorder="1" applyAlignment="1" applyProtection="1">
      <alignment horizontal="left" vertical="center" wrapText="1"/>
      <protection locked="0"/>
    </xf>
    <xf numFmtId="0" fontId="8" fillId="0" borderId="27" xfId="0" applyFont="1" applyFill="1" applyBorder="1" applyAlignment="1" applyProtection="1">
      <alignment horizontal="left" vertical="center" wrapText="1"/>
      <protection locked="0"/>
    </xf>
    <xf numFmtId="0" fontId="8" fillId="0" borderId="20"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164" fontId="8" fillId="3" borderId="21" xfId="0" applyNumberFormat="1" applyFont="1" applyFill="1" applyBorder="1" applyAlignment="1" applyProtection="1">
      <alignment horizontal="center" vertical="center"/>
      <protection locked="0"/>
    </xf>
    <xf numFmtId="164" fontId="8" fillId="3" borderId="22" xfId="0" applyNumberFormat="1" applyFont="1" applyFill="1" applyBorder="1" applyAlignment="1" applyProtection="1">
      <alignment horizontal="center" vertical="center"/>
      <protection locked="0"/>
    </xf>
    <xf numFmtId="0" fontId="10" fillId="0" borderId="40" xfId="4" applyFont="1" applyBorder="1" applyAlignment="1" applyProtection="1">
      <alignment horizontal="left"/>
    </xf>
    <xf numFmtId="0" fontId="10" fillId="0" borderId="41" xfId="4" applyFont="1" applyBorder="1" applyAlignment="1" applyProtection="1">
      <alignment horizontal="left"/>
    </xf>
    <xf numFmtId="0" fontId="10" fillId="0" borderId="42" xfId="4" applyFont="1" applyBorder="1" applyAlignment="1" applyProtection="1">
      <alignment horizontal="left"/>
    </xf>
    <xf numFmtId="0" fontId="22" fillId="0" borderId="0" xfId="4" applyFont="1" applyAlignment="1" applyProtection="1">
      <alignment horizontal="center" wrapText="1"/>
    </xf>
    <xf numFmtId="0" fontId="23" fillId="0" borderId="0" xfId="4" applyFont="1" applyAlignment="1" applyProtection="1">
      <alignment horizontal="center"/>
    </xf>
    <xf numFmtId="0" fontId="10" fillId="0" borderId="40" xfId="4" applyFont="1" applyBorder="1" applyAlignment="1" applyProtection="1">
      <alignment horizontal="left"/>
      <protection locked="0"/>
    </xf>
    <xf numFmtId="0" fontId="10" fillId="0" borderId="41" xfId="4" applyFont="1" applyBorder="1" applyAlignment="1" applyProtection="1">
      <alignment horizontal="left"/>
      <protection locked="0"/>
    </xf>
    <xf numFmtId="0" fontId="10" fillId="0" borderId="42" xfId="4" applyFont="1" applyBorder="1" applyAlignment="1" applyProtection="1">
      <alignment horizontal="left"/>
      <protection locked="0"/>
    </xf>
  </cellXfs>
  <cellStyles count="13">
    <cellStyle name="Currency 2" xfId="2"/>
    <cellStyle name="Currency 3" xfId="3"/>
    <cellStyle name="Hyperlink" xfId="12" builtinId="8"/>
    <cellStyle name="Normal" xfId="0" builtinId="0"/>
    <cellStyle name="Normal 2" xfId="4"/>
    <cellStyle name="Normal 2 2" xfId="5"/>
    <cellStyle name="Normal 3" xfId="6"/>
    <cellStyle name="Normal 4" xfId="7"/>
    <cellStyle name="Normal 5" xfId="8"/>
    <cellStyle name="Normal 5 2" xfId="9"/>
    <cellStyle name="Normal 6" xfId="10"/>
    <cellStyle name="Normal 7" xfId="11"/>
    <cellStyle name="Normal_Sheet1" xfId="1"/>
  </cellStyles>
  <dxfs count="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FFFFFF"/>
      </font>
      <fill>
        <patternFill>
          <bgColor rgb="FFFF0000"/>
        </patternFill>
      </fill>
    </dxf>
    <dxf>
      <font>
        <color theme="0"/>
      </font>
      <fill>
        <patternFill>
          <bgColor rgb="FFFF0000"/>
        </patternFill>
      </fill>
    </dxf>
  </dxfs>
  <tableStyles count="0" defaultTableStyle="TableStyleMedium2"/>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revisions/_rels/revisionHeaders.xml.rels><?xml version="1.0" encoding="UTF-8" standalone="yes"?>
<Relationships xmlns="http://schemas.openxmlformats.org/package/2006/relationships"><Relationship Id="rId67" Type="http://schemas.openxmlformats.org/officeDocument/2006/relationships/revisionLog" Target="revisionLog1.xml"/><Relationship Id="rId66" Type="http://schemas.openxmlformats.org/officeDocument/2006/relationships/revisionLog" Target="revisionLog9.xml"/><Relationship Id="rId65" Type="http://schemas.openxmlformats.org/officeDocument/2006/relationships/revisionLog" Target="revisionLog8.xml"/><Relationship Id="rId64" Type="http://schemas.openxmlformats.org/officeDocument/2006/relationships/revisionLog" Target="revisionLog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034C3C4-1050-4046-B42E-A2F695B95226}" diskRevisions="1" revisionId="899" version="3">
  <header guid="{20D5000C-C5D1-4B42-AFCA-1598FD963142}" dateTime="2013-11-05T15:55:37" maxSheetId="6" userName="Dmitriy Gershkovich" r:id="rId64" minRId="883">
    <sheetIdMap count="5">
      <sheetId val="1"/>
      <sheetId val="2"/>
      <sheetId val="3"/>
      <sheetId val="4"/>
      <sheetId val="5"/>
    </sheetIdMap>
  </header>
  <header guid="{70193507-F7DB-4B0A-B164-073EB69E361F}" dateTime="2013-11-12T15:36:04" maxSheetId="6" userName="Dmitriy Gershkovich" r:id="rId65">
    <sheetIdMap count="5">
      <sheetId val="1"/>
      <sheetId val="2"/>
      <sheetId val="3"/>
      <sheetId val="4"/>
      <sheetId val="5"/>
    </sheetIdMap>
  </header>
  <header guid="{4C56ED3C-1B74-4D08-8C79-6E692DE00C30}" dateTime="2013-11-27T10:16:59" maxSheetId="6" userName="Nancy" r:id="rId66" minRId="888" maxRId="891">
    <sheetIdMap count="5">
      <sheetId val="1"/>
      <sheetId val="2"/>
      <sheetId val="3"/>
      <sheetId val="4"/>
      <sheetId val="5"/>
    </sheetIdMap>
  </header>
  <header guid="{D034C3C4-1050-4046-B42E-A2F695B95226}" dateTime="2013-12-04T09:36:46" maxSheetId="6" userName="Nancy" r:id="rId67">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3B934E51-9DD8-435A-843A-CA2E2347C9A7}" action="delete"/>
  <rdn rId="0" localSheetId="3" customView="1" name="Z_3B934E51_9DD8_435A_843A_CA2E2347C9A7_.wvu.PrintArea" hidden="1" oldHidden="1">
    <formula>'FY2013 GIW'!$A$1:$BG$47</formula>
    <oldFormula>'FY2013 GIW'!$A$1:$BG$47</oldFormula>
  </rdn>
  <rdn rId="0" localSheetId="3" customView="1" name="Z_3B934E51_9DD8_435A_843A_CA2E2347C9A7_.wvu.PrintTitles" hidden="1" oldHidden="1">
    <formula>'FY2013 GIW'!$11:$11</formula>
    <oldFormula>'FY2013 GIW'!$11:$11</oldFormula>
  </rdn>
  <rdn rId="0" localSheetId="3" customView="1" name="Z_3B934E51_9DD8_435A_843A_CA2E2347C9A7_.wvu.Cols" hidden="1" oldHidden="1">
    <formula>'FY2013 GIW'!$V:$V,'FY2013 GIW'!$BF:$BF,'FY2013 GIW'!$DD:$DI</formula>
    <oldFormula>'FY2013 GIW'!$V:$V,'FY2013 GIW'!$BF:$BF,'FY2013 GIW'!$DD:$DI</oldFormula>
  </rdn>
  <rdn rId="0" localSheetId="3" customView="1" name="Z_3B934E51_9DD8_435A_843A_CA2E2347C9A7_.wvu.FilterData" hidden="1" oldHidden="1">
    <formula>'FY2013 GIW'!$A$11:$DI$998</formula>
    <oldFormula>'FY2013 GIW'!$A$11:$DI$998</oldFormula>
  </rdn>
  <rcv guid="{3B934E51-9DD8-435A-843A-CA2E2347C9A7}"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3" sId="3" odxf="1" dxf="1" numFmtId="11">
    <oc r="BE45">
      <v>100</v>
    </oc>
    <nc r="BE45">
      <f>IF(J45="CoC", DI45, IF(J45="S+C", DG45, DH45))</f>
    </nc>
    <odxf>
      <font>
        <sz val="14"/>
        <color rgb="FFFF0000"/>
      </font>
    </odxf>
    <ndxf>
      <font>
        <sz val="14"/>
        <color auto="1"/>
      </font>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8C8B898-DDA9-4DA2-A389-F78AC8CCDD2A}" action="delete"/>
  <rdn rId="0" localSheetId="3" customView="1" name="Z_78C8B898_DDA9_4DA2_A389_F78AC8CCDD2A_.wvu.PrintArea" hidden="1" oldHidden="1">
    <formula>'FY2013 GIW'!$A$1:$BS$52</formula>
    <oldFormula>'FY2013 GIW'!$A$1:$BS$52</oldFormula>
  </rdn>
  <rdn rId="0" localSheetId="3" customView="1" name="Z_78C8B898_DDA9_4DA2_A389_F78AC8CCDD2A_.wvu.PrintTitles" hidden="1" oldHidden="1">
    <formula>'FY2013 GIW'!$11:$11</formula>
    <oldFormula>'FY2013 GIW'!$11:$11</oldFormula>
  </rdn>
  <rdn rId="0" localSheetId="3" customView="1" name="Z_78C8B898_DDA9_4DA2_A389_F78AC8CCDD2A_.wvu.Cols" hidden="1" oldHidden="1">
    <formula>'FY2013 GIW'!$V:$V,'FY2013 GIW'!$BF:$BF,'FY2013 GIW'!$DD:$DI</formula>
    <oldFormula>'FY2013 GIW'!$V:$V,'FY2013 GIW'!$BF:$BF,'FY2013 GIW'!$DD:$DI</oldFormula>
  </rdn>
  <rdn rId="0" localSheetId="3" customView="1" name="Z_78C8B898_DDA9_4DA2_A389_F78AC8CCDD2A_.wvu.FilterData" hidden="1" oldHidden="1">
    <formula>'FY2013 GIW'!$A$1:$BR$51</formula>
    <oldFormula>'FY2013 GIW'!$A$1:$BR$51</oldFormula>
  </rdn>
  <rcv guid="{78C8B898-DDA9-4DA2-A389-F78AC8CCDD2A}"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8" sId="3" numFmtId="11">
    <oc r="AM47">
      <v>46704</v>
    </oc>
    <nc r="AM47">
      <v>0</v>
    </nc>
  </rcc>
  <rcc rId="889" sId="3" numFmtId="11">
    <oc r="AO47">
      <v>7400</v>
    </oc>
    <nc r="AO47">
      <v>0</v>
    </nc>
  </rcc>
  <rcc rId="890" sId="3" numFmtId="11">
    <oc r="BD47">
      <v>3787</v>
    </oc>
    <nc r="BD47">
      <v>0</v>
    </nc>
  </rcc>
  <rcc rId="891" sId="3">
    <oc r="BL47" t="inlineStr">
      <is>
        <t>The prepopulated requested BLI amounts were divided by 2 to reflect 1-year renewal amounts.</t>
      </is>
    </oc>
    <nc r="BL47" t="inlineStr">
      <is>
        <t>This grant's expiration date is in 2015, so it will not be renewed this year.</t>
      </is>
    </nc>
  </rcc>
  <rcv guid="{3B934E51-9DD8-435A-843A-CA2E2347C9A7}" action="delete"/>
  <rdn rId="0" localSheetId="3" customView="1" name="Z_3B934E51_9DD8_435A_843A_CA2E2347C9A7_.wvu.PrintArea" hidden="1" oldHidden="1">
    <formula>'FY2013 GIW'!$A$1:$BG$47</formula>
    <oldFormula>'FY2013 GIW'!$A$1:$BG$47</oldFormula>
  </rdn>
  <rdn rId="0" localSheetId="3" customView="1" name="Z_3B934E51_9DD8_435A_843A_CA2E2347C9A7_.wvu.PrintTitles" hidden="1" oldHidden="1">
    <formula>'FY2013 GIW'!$11:$11</formula>
    <oldFormula>'FY2013 GIW'!$11:$11</oldFormula>
  </rdn>
  <rdn rId="0" localSheetId="3" customView="1" name="Z_3B934E51_9DD8_435A_843A_CA2E2347C9A7_.wvu.Cols" hidden="1" oldHidden="1">
    <formula>'FY2013 GIW'!$V:$V,'FY2013 GIW'!$BF:$BF,'FY2013 GIW'!$DD:$DI</formula>
    <oldFormula>'FY2013 GIW'!$V:$V,'FY2013 GIW'!$BF:$BF,'FY2013 GIW'!$DD:$DI</oldFormula>
  </rdn>
  <rdn rId="0" localSheetId="3" customView="1" name="Z_3B934E51_9DD8_435A_843A_CA2E2347C9A7_.wvu.FilterData" hidden="1" oldHidden="1">
    <formula>'FY2013 GIW'!$A$11:$DI$998</formula>
    <oldFormula>'FY2013 GIW'!$A$11:$DI$998</oldFormula>
  </rdn>
  <rcv guid="{3B934E51-9DD8-435A-843A-CA2E2347C9A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huduser.org/portal/datasets/fmr/fmrs/FY2013_code/select_Geography.odn" TargetMode="External"/><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huduser.org/portal/datasets/fmr/fmrs/FY2013_code/select_Geography.odn" TargetMode="Externa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A183"/>
  <sheetViews>
    <sheetView view="pageBreakPreview" topLeftCell="A45" zoomScale="73" zoomScaleNormal="73" zoomScaleSheetLayoutView="73" zoomScalePageLayoutView="85" workbookViewId="0">
      <selection activeCell="A160" sqref="A160"/>
    </sheetView>
  </sheetViews>
  <sheetFormatPr defaultColWidth="8.85546875" defaultRowHeight="12.75" x14ac:dyDescent="0.2"/>
  <cols>
    <col min="1" max="1" width="155.28515625" style="90" customWidth="1"/>
    <col min="2" max="16384" width="8.85546875" style="90"/>
  </cols>
  <sheetData>
    <row r="1" spans="1:1" ht="17.25" x14ac:dyDescent="0.2">
      <c r="A1" s="89" t="s">
        <v>232</v>
      </c>
    </row>
    <row r="2" spans="1:1" ht="15" x14ac:dyDescent="0.2">
      <c r="A2" s="91" t="s">
        <v>233</v>
      </c>
    </row>
    <row r="3" spans="1:1" ht="15" x14ac:dyDescent="0.2">
      <c r="A3" s="95"/>
    </row>
    <row r="4" spans="1:1" ht="120.75" x14ac:dyDescent="0.2">
      <c r="A4" s="93" t="s">
        <v>228</v>
      </c>
    </row>
    <row r="5" spans="1:1" ht="15" x14ac:dyDescent="0.2">
      <c r="A5" s="93"/>
    </row>
    <row r="6" spans="1:1" s="96" customFormat="1" ht="45" x14ac:dyDescent="0.2">
      <c r="A6" s="100" t="s">
        <v>229</v>
      </c>
    </row>
    <row r="7" spans="1:1" s="96" customFormat="1" ht="45" x14ac:dyDescent="0.2">
      <c r="A7" s="100" t="s">
        <v>230</v>
      </c>
    </row>
    <row r="8" spans="1:1" ht="15" x14ac:dyDescent="0.2">
      <c r="A8" s="100" t="s">
        <v>221</v>
      </c>
    </row>
    <row r="9" spans="1:1" ht="45.75" x14ac:dyDescent="0.2">
      <c r="A9" s="100" t="s">
        <v>222</v>
      </c>
    </row>
    <row r="10" spans="1:1" s="96" customFormat="1" ht="15" x14ac:dyDescent="0.2">
      <c r="A10" s="101" t="s">
        <v>223</v>
      </c>
    </row>
    <row r="11" spans="1:1" ht="15" x14ac:dyDescent="0.2">
      <c r="A11" s="93"/>
    </row>
    <row r="12" spans="1:1" s="96" customFormat="1" ht="60" x14ac:dyDescent="0.2">
      <c r="A12" s="93" t="s">
        <v>224</v>
      </c>
    </row>
    <row r="13" spans="1:1" ht="15" x14ac:dyDescent="0.2">
      <c r="A13" s="93"/>
    </row>
    <row r="14" spans="1:1" s="96" customFormat="1" ht="15" x14ac:dyDescent="0.2">
      <c r="A14" s="102" t="s">
        <v>225</v>
      </c>
    </row>
    <row r="15" spans="1:1" ht="15" x14ac:dyDescent="0.2">
      <c r="A15" s="95"/>
    </row>
    <row r="16" spans="1:1" ht="30" x14ac:dyDescent="0.2">
      <c r="A16" s="93" t="s">
        <v>226</v>
      </c>
    </row>
    <row r="17" spans="1:1" s="98" customFormat="1" ht="15" x14ac:dyDescent="0.2">
      <c r="A17" s="102" t="s">
        <v>227</v>
      </c>
    </row>
    <row r="18" spans="1:1" s="98" customFormat="1" ht="15" x14ac:dyDescent="0.2">
      <c r="A18" s="93"/>
    </row>
    <row r="19" spans="1:1" s="98" customFormat="1" ht="45" x14ac:dyDescent="0.2">
      <c r="A19" s="93" t="s">
        <v>216</v>
      </c>
    </row>
    <row r="20" spans="1:1" s="98" customFormat="1" ht="60" x14ac:dyDescent="0.2">
      <c r="A20" s="93" t="s">
        <v>217</v>
      </c>
    </row>
    <row r="21" spans="1:1" s="98" customFormat="1" ht="15" x14ac:dyDescent="0.2">
      <c r="A21" s="103" t="s">
        <v>218</v>
      </c>
    </row>
    <row r="22" spans="1:1" s="98" customFormat="1" ht="15" x14ac:dyDescent="0.2">
      <c r="A22" s="103" t="s">
        <v>219</v>
      </c>
    </row>
    <row r="23" spans="1:1" ht="45" x14ac:dyDescent="0.2">
      <c r="A23" s="103" t="s">
        <v>220</v>
      </c>
    </row>
    <row r="24" spans="1:1" s="98" customFormat="1" ht="45" x14ac:dyDescent="0.2">
      <c r="A24" s="100" t="s">
        <v>215</v>
      </c>
    </row>
    <row r="25" spans="1:1" s="98" customFormat="1" ht="120" x14ac:dyDescent="0.2">
      <c r="A25" s="93" t="s">
        <v>214</v>
      </c>
    </row>
    <row r="26" spans="1:1" s="98" customFormat="1" ht="60" x14ac:dyDescent="0.2">
      <c r="A26" s="95" t="s">
        <v>208</v>
      </c>
    </row>
    <row r="27" spans="1:1" s="96" customFormat="1" ht="90" x14ac:dyDescent="0.2">
      <c r="A27" s="93" t="s">
        <v>209</v>
      </c>
    </row>
    <row r="28" spans="1:1" s="104" customFormat="1" ht="30" x14ac:dyDescent="0.2">
      <c r="A28" s="93" t="s">
        <v>210</v>
      </c>
    </row>
    <row r="29" spans="1:1" s="104" customFormat="1" ht="15" x14ac:dyDescent="0.2">
      <c r="A29" s="102" t="s">
        <v>211</v>
      </c>
    </row>
    <row r="30" spans="1:1" s="96" customFormat="1" ht="15" x14ac:dyDescent="0.2">
      <c r="A30" s="95"/>
    </row>
    <row r="31" spans="1:1" s="96" customFormat="1" ht="15" x14ac:dyDescent="0.2">
      <c r="A31" s="93" t="s">
        <v>212</v>
      </c>
    </row>
    <row r="32" spans="1:1" s="96" customFormat="1" ht="15" x14ac:dyDescent="0.2">
      <c r="A32" s="93"/>
    </row>
    <row r="33" spans="1:1" s="96" customFormat="1" ht="15" x14ac:dyDescent="0.2">
      <c r="A33" s="102" t="s">
        <v>213</v>
      </c>
    </row>
    <row r="34" spans="1:1" ht="15" x14ac:dyDescent="0.2">
      <c r="A34" s="95"/>
    </row>
    <row r="35" spans="1:1" s="98" customFormat="1" ht="75" x14ac:dyDescent="0.2">
      <c r="A35" s="93" t="s">
        <v>197</v>
      </c>
    </row>
    <row r="36" spans="1:1" s="96" customFormat="1" ht="15" x14ac:dyDescent="0.2">
      <c r="A36" s="95"/>
    </row>
    <row r="37" spans="1:1" s="96" customFormat="1" ht="15" x14ac:dyDescent="0.2">
      <c r="A37" s="105" t="s">
        <v>198</v>
      </c>
    </row>
    <row r="38" spans="1:1" s="96" customFormat="1" ht="15" x14ac:dyDescent="0.2">
      <c r="A38" s="93"/>
    </row>
    <row r="39" spans="1:1" s="96" customFormat="1" ht="15" x14ac:dyDescent="0.2">
      <c r="A39" s="106" t="s">
        <v>199</v>
      </c>
    </row>
    <row r="40" spans="1:1" ht="15" x14ac:dyDescent="0.2">
      <c r="A40" s="106" t="s">
        <v>200</v>
      </c>
    </row>
    <row r="41" spans="1:1" ht="15" x14ac:dyDescent="0.2">
      <c r="A41" s="106" t="s">
        <v>201</v>
      </c>
    </row>
    <row r="42" spans="1:1" s="98" customFormat="1" ht="15" x14ac:dyDescent="0.2">
      <c r="A42" s="107" t="s">
        <v>202</v>
      </c>
    </row>
    <row r="43" spans="1:1" ht="15" x14ac:dyDescent="0.2">
      <c r="A43" s="105" t="s">
        <v>203</v>
      </c>
    </row>
    <row r="44" spans="1:1" ht="15" x14ac:dyDescent="0.2">
      <c r="A44" s="93"/>
    </row>
    <row r="45" spans="1:1" ht="45" x14ac:dyDescent="0.2">
      <c r="A45" s="106" t="s">
        <v>204</v>
      </c>
    </row>
    <row r="46" spans="1:1" s="104" customFormat="1" ht="15" x14ac:dyDescent="0.2">
      <c r="A46" s="106" t="s">
        <v>205</v>
      </c>
    </row>
    <row r="47" spans="1:1" s="96" customFormat="1" ht="15" x14ac:dyDescent="0.2">
      <c r="A47" s="106" t="s">
        <v>206</v>
      </c>
    </row>
    <row r="48" spans="1:1" s="96" customFormat="1" ht="15" x14ac:dyDescent="0.2">
      <c r="A48" s="106" t="s">
        <v>207</v>
      </c>
    </row>
    <row r="49" spans="1:1" s="96" customFormat="1" ht="15" x14ac:dyDescent="0.2">
      <c r="A49" s="106" t="s">
        <v>188</v>
      </c>
    </row>
    <row r="50" spans="1:1" s="96" customFormat="1" ht="15" x14ac:dyDescent="0.2">
      <c r="A50" s="107" t="s">
        <v>202</v>
      </c>
    </row>
    <row r="51" spans="1:1" s="96" customFormat="1" ht="15" x14ac:dyDescent="0.2">
      <c r="A51" s="105" t="s">
        <v>406</v>
      </c>
    </row>
    <row r="52" spans="1:1" s="96" customFormat="1" ht="15" x14ac:dyDescent="0.2">
      <c r="A52" s="93"/>
    </row>
    <row r="53" spans="1:1" ht="30" x14ac:dyDescent="0.2">
      <c r="A53" s="106" t="s">
        <v>189</v>
      </c>
    </row>
    <row r="54" spans="1:1" ht="15" x14ac:dyDescent="0.2">
      <c r="A54" s="106" t="s">
        <v>190</v>
      </c>
    </row>
    <row r="55" spans="1:1" ht="15" x14ac:dyDescent="0.2">
      <c r="A55" s="106" t="s">
        <v>191</v>
      </c>
    </row>
    <row r="56" spans="1:1" ht="15" x14ac:dyDescent="0.2">
      <c r="A56" s="106" t="s">
        <v>192</v>
      </c>
    </row>
    <row r="57" spans="1:1" ht="45" x14ac:dyDescent="0.2">
      <c r="A57" s="106" t="s">
        <v>193</v>
      </c>
    </row>
    <row r="58" spans="1:1" s="96" customFormat="1" ht="30" x14ac:dyDescent="0.2">
      <c r="A58" s="106" t="s">
        <v>194</v>
      </c>
    </row>
    <row r="59" spans="1:1" ht="30" x14ac:dyDescent="0.2">
      <c r="A59" s="106" t="s">
        <v>195</v>
      </c>
    </row>
    <row r="60" spans="1:1" ht="30" x14ac:dyDescent="0.2">
      <c r="A60" s="106" t="s">
        <v>196</v>
      </c>
    </row>
    <row r="61" spans="1:1" ht="30" x14ac:dyDescent="0.2">
      <c r="A61" s="106" t="s">
        <v>180</v>
      </c>
    </row>
    <row r="62" spans="1:1" ht="30" x14ac:dyDescent="0.2">
      <c r="A62" s="106" t="s">
        <v>181</v>
      </c>
    </row>
    <row r="63" spans="1:1" ht="15" x14ac:dyDescent="0.2">
      <c r="A63" s="107" t="s">
        <v>202</v>
      </c>
    </row>
    <row r="64" spans="1:1" ht="15" x14ac:dyDescent="0.2">
      <c r="A64" s="105" t="s">
        <v>407</v>
      </c>
    </row>
    <row r="65" spans="1:1" ht="15" x14ac:dyDescent="0.2">
      <c r="A65" s="108" t="s">
        <v>182</v>
      </c>
    </row>
    <row r="66" spans="1:1" ht="15" x14ac:dyDescent="0.2">
      <c r="A66" s="93" t="s">
        <v>183</v>
      </c>
    </row>
    <row r="67" spans="1:1" ht="30" x14ac:dyDescent="0.2">
      <c r="A67" s="106" t="s">
        <v>184</v>
      </c>
    </row>
    <row r="68" spans="1:1" ht="30" x14ac:dyDescent="0.2">
      <c r="A68" s="106" t="s">
        <v>185</v>
      </c>
    </row>
    <row r="69" spans="1:1" ht="30" x14ac:dyDescent="0.2">
      <c r="A69" s="106" t="s">
        <v>186</v>
      </c>
    </row>
    <row r="70" spans="1:1" ht="15" x14ac:dyDescent="0.2">
      <c r="A70" s="106" t="s">
        <v>187</v>
      </c>
    </row>
    <row r="71" spans="1:1" s="98" customFormat="1" ht="15" x14ac:dyDescent="0.2">
      <c r="A71" s="106" t="s">
        <v>170</v>
      </c>
    </row>
    <row r="72" spans="1:1" ht="15" x14ac:dyDescent="0.2">
      <c r="A72" s="106" t="s">
        <v>171</v>
      </c>
    </row>
    <row r="73" spans="1:1" ht="15" x14ac:dyDescent="0.2">
      <c r="A73" s="106" t="s">
        <v>172</v>
      </c>
    </row>
    <row r="74" spans="1:1" ht="15" x14ac:dyDescent="0.2">
      <c r="A74" s="106" t="s">
        <v>173</v>
      </c>
    </row>
    <row r="75" spans="1:1" ht="30" x14ac:dyDescent="0.2">
      <c r="A75" s="106" t="s">
        <v>174</v>
      </c>
    </row>
    <row r="76" spans="1:1" ht="45" x14ac:dyDescent="0.2">
      <c r="A76" s="106" t="s">
        <v>175</v>
      </c>
    </row>
    <row r="77" spans="1:1" ht="30" x14ac:dyDescent="0.2">
      <c r="A77" s="106" t="s">
        <v>176</v>
      </c>
    </row>
    <row r="78" spans="1:1" ht="15" x14ac:dyDescent="0.2">
      <c r="A78" s="107" t="s">
        <v>202</v>
      </c>
    </row>
    <row r="79" spans="1:1" ht="15" x14ac:dyDescent="0.2">
      <c r="A79" s="105" t="s">
        <v>407</v>
      </c>
    </row>
    <row r="80" spans="1:1" ht="15" x14ac:dyDescent="0.2">
      <c r="A80" s="108" t="s">
        <v>177</v>
      </c>
    </row>
    <row r="81" spans="1:1" ht="15" x14ac:dyDescent="0.2">
      <c r="A81" s="93"/>
    </row>
    <row r="82" spans="1:1" ht="30" x14ac:dyDescent="0.2">
      <c r="A82" s="106" t="s">
        <v>178</v>
      </c>
    </row>
    <row r="83" spans="1:1" ht="30" x14ac:dyDescent="0.2">
      <c r="A83" s="106" t="s">
        <v>179</v>
      </c>
    </row>
    <row r="84" spans="1:1" ht="30" x14ac:dyDescent="0.2">
      <c r="A84" s="106" t="s">
        <v>160</v>
      </c>
    </row>
    <row r="85" spans="1:1" ht="30" x14ac:dyDescent="0.2">
      <c r="A85" s="106" t="s">
        <v>161</v>
      </c>
    </row>
    <row r="86" spans="1:1" ht="30" x14ac:dyDescent="0.2">
      <c r="A86" s="106" t="s">
        <v>162</v>
      </c>
    </row>
    <row r="87" spans="1:1" ht="30" x14ac:dyDescent="0.2">
      <c r="A87" s="106" t="s">
        <v>163</v>
      </c>
    </row>
    <row r="88" spans="1:1" ht="30" x14ac:dyDescent="0.2">
      <c r="A88" s="106" t="s">
        <v>164</v>
      </c>
    </row>
    <row r="89" spans="1:1" ht="30" x14ac:dyDescent="0.2">
      <c r="A89" s="106" t="s">
        <v>165</v>
      </c>
    </row>
    <row r="90" spans="1:1" ht="30" x14ac:dyDescent="0.2">
      <c r="A90" s="106" t="s">
        <v>166</v>
      </c>
    </row>
    <row r="91" spans="1:1" ht="30" x14ac:dyDescent="0.2">
      <c r="A91" s="106" t="s">
        <v>167</v>
      </c>
    </row>
    <row r="92" spans="1:1" ht="15" x14ac:dyDescent="0.2">
      <c r="A92" s="107" t="s">
        <v>202</v>
      </c>
    </row>
    <row r="93" spans="1:1" ht="15" x14ac:dyDescent="0.2">
      <c r="A93" s="105" t="s">
        <v>407</v>
      </c>
    </row>
    <row r="94" spans="1:1" ht="15" x14ac:dyDescent="0.2">
      <c r="A94" s="108" t="s">
        <v>168</v>
      </c>
    </row>
    <row r="95" spans="1:1" ht="15" x14ac:dyDescent="0.2">
      <c r="A95" s="107" t="s">
        <v>202</v>
      </c>
    </row>
    <row r="96" spans="1:1" ht="30" x14ac:dyDescent="0.2">
      <c r="A96" s="106" t="s">
        <v>169</v>
      </c>
    </row>
    <row r="97" spans="1:1" ht="60" x14ac:dyDescent="0.2">
      <c r="A97" s="106" t="s">
        <v>153</v>
      </c>
    </row>
    <row r="98" spans="1:1" s="96" customFormat="1" ht="30" x14ac:dyDescent="0.2">
      <c r="A98" s="106" t="s">
        <v>154</v>
      </c>
    </row>
    <row r="99" spans="1:1" ht="15" x14ac:dyDescent="0.2">
      <c r="A99" s="106" t="s">
        <v>155</v>
      </c>
    </row>
    <row r="100" spans="1:1" ht="30" x14ac:dyDescent="0.2">
      <c r="A100" s="106" t="s">
        <v>156</v>
      </c>
    </row>
    <row r="101" spans="1:1" ht="15" x14ac:dyDescent="0.2">
      <c r="A101" s="107" t="s">
        <v>202</v>
      </c>
    </row>
    <row r="102" spans="1:1" ht="15" x14ac:dyDescent="0.2">
      <c r="A102" s="105" t="s">
        <v>408</v>
      </c>
    </row>
    <row r="103" spans="1:1" ht="15" x14ac:dyDescent="0.2">
      <c r="A103" s="108" t="s">
        <v>157</v>
      </c>
    </row>
    <row r="104" spans="1:1" ht="30" x14ac:dyDescent="0.2">
      <c r="A104" s="100" t="s">
        <v>158</v>
      </c>
    </row>
    <row r="105" spans="1:1" ht="30" x14ac:dyDescent="0.2">
      <c r="A105" s="106" t="s">
        <v>159</v>
      </c>
    </row>
    <row r="106" spans="1:1" ht="45" x14ac:dyDescent="0.2">
      <c r="A106" s="106" t="s">
        <v>146</v>
      </c>
    </row>
    <row r="107" spans="1:1" ht="15" x14ac:dyDescent="0.2">
      <c r="A107" s="106" t="s">
        <v>147</v>
      </c>
    </row>
    <row r="108" spans="1:1" ht="15" x14ac:dyDescent="0.2">
      <c r="A108" s="106" t="s">
        <v>148</v>
      </c>
    </row>
    <row r="109" spans="1:1" ht="15" x14ac:dyDescent="0.2">
      <c r="A109" s="106" t="s">
        <v>149</v>
      </c>
    </row>
    <row r="110" spans="1:1" ht="30" x14ac:dyDescent="0.2">
      <c r="A110" s="106" t="s">
        <v>150</v>
      </c>
    </row>
    <row r="111" spans="1:1" ht="15" x14ac:dyDescent="0.2">
      <c r="A111" s="93"/>
    </row>
    <row r="112" spans="1:1" ht="15" x14ac:dyDescent="0.2">
      <c r="A112" s="93" t="s">
        <v>151</v>
      </c>
    </row>
    <row r="113" spans="1:1" ht="60" x14ac:dyDescent="0.2">
      <c r="A113" s="106" t="s">
        <v>152</v>
      </c>
    </row>
    <row r="114" spans="1:1" ht="60" x14ac:dyDescent="0.2">
      <c r="A114" s="106" t="s">
        <v>143</v>
      </c>
    </row>
    <row r="115" spans="1:1" ht="45" x14ac:dyDescent="0.2">
      <c r="A115" s="106" t="s">
        <v>144</v>
      </c>
    </row>
    <row r="116" spans="1:1" ht="45" x14ac:dyDescent="0.2">
      <c r="A116" s="106" t="s">
        <v>145</v>
      </c>
    </row>
    <row r="117" spans="1:1" ht="45" x14ac:dyDescent="0.2">
      <c r="A117" s="106" t="s">
        <v>139</v>
      </c>
    </row>
    <row r="118" spans="1:1" ht="45" x14ac:dyDescent="0.2">
      <c r="A118" s="106" t="s">
        <v>140</v>
      </c>
    </row>
    <row r="119" spans="1:1" ht="45" x14ac:dyDescent="0.2">
      <c r="A119" s="106" t="s">
        <v>141</v>
      </c>
    </row>
    <row r="120" spans="1:1" ht="60" x14ac:dyDescent="0.2">
      <c r="A120" s="106" t="s">
        <v>142</v>
      </c>
    </row>
    <row r="121" spans="1:1" ht="15" x14ac:dyDescent="0.2">
      <c r="A121" s="106" t="s">
        <v>133</v>
      </c>
    </row>
    <row r="122" spans="1:1" ht="15" x14ac:dyDescent="0.2">
      <c r="A122" s="106" t="s">
        <v>134</v>
      </c>
    </row>
    <row r="123" spans="1:1" ht="30" x14ac:dyDescent="0.2">
      <c r="A123" s="106" t="s">
        <v>135</v>
      </c>
    </row>
    <row r="124" spans="1:1" ht="60" x14ac:dyDescent="0.2">
      <c r="A124" s="109" t="s">
        <v>136</v>
      </c>
    </row>
    <row r="125" spans="1:1" ht="60" x14ac:dyDescent="0.2">
      <c r="A125" s="109" t="s">
        <v>137</v>
      </c>
    </row>
    <row r="126" spans="1:1" ht="30" x14ac:dyDescent="0.2">
      <c r="A126" s="106" t="s">
        <v>138</v>
      </c>
    </row>
    <row r="127" spans="1:1" ht="15" x14ac:dyDescent="0.2">
      <c r="A127" s="93"/>
    </row>
    <row r="128" spans="1:1" ht="15" x14ac:dyDescent="0.2">
      <c r="A128" s="105" t="s">
        <v>128</v>
      </c>
    </row>
    <row r="129" spans="1:1" ht="15" x14ac:dyDescent="0.2">
      <c r="A129" s="108" t="s">
        <v>129</v>
      </c>
    </row>
    <row r="130" spans="1:1" ht="15" x14ac:dyDescent="0.2">
      <c r="A130" s="93"/>
    </row>
    <row r="131" spans="1:1" ht="30" x14ac:dyDescent="0.2">
      <c r="A131" s="106" t="s">
        <v>130</v>
      </c>
    </row>
    <row r="132" spans="1:1" ht="30" x14ac:dyDescent="0.2">
      <c r="A132" s="106" t="s">
        <v>131</v>
      </c>
    </row>
    <row r="133" spans="1:1" ht="75" x14ac:dyDescent="0.2">
      <c r="A133" s="106" t="s">
        <v>132</v>
      </c>
    </row>
    <row r="134" spans="1:1" ht="75" x14ac:dyDescent="0.2">
      <c r="A134" s="106" t="s">
        <v>119</v>
      </c>
    </row>
    <row r="135" spans="1:1" ht="15" x14ac:dyDescent="0.2">
      <c r="A135" s="106" t="s">
        <v>120</v>
      </c>
    </row>
    <row r="136" spans="1:1" ht="15" x14ac:dyDescent="0.2">
      <c r="A136" s="107" t="s">
        <v>202</v>
      </c>
    </row>
    <row r="137" spans="1:1" ht="15" x14ac:dyDescent="0.2">
      <c r="A137" s="105" t="s">
        <v>121</v>
      </c>
    </row>
    <row r="138" spans="1:1" s="98" customFormat="1" ht="15.75" x14ac:dyDescent="0.2">
      <c r="A138" s="110" t="s">
        <v>122</v>
      </c>
    </row>
    <row r="139" spans="1:1" s="98" customFormat="1" ht="15" x14ac:dyDescent="0.2">
      <c r="A139" s="105" t="s">
        <v>123</v>
      </c>
    </row>
    <row r="140" spans="1:1" s="98" customFormat="1" ht="15" x14ac:dyDescent="0.2">
      <c r="A140" s="95"/>
    </row>
    <row r="141" spans="1:1" s="98" customFormat="1" ht="30" x14ac:dyDescent="0.2">
      <c r="A141" s="106" t="s">
        <v>124</v>
      </c>
    </row>
    <row r="142" spans="1:1" s="111" customFormat="1" ht="15" x14ac:dyDescent="0.2">
      <c r="A142" s="106" t="s">
        <v>125</v>
      </c>
    </row>
    <row r="143" spans="1:1" s="111" customFormat="1" ht="15" x14ac:dyDescent="0.2">
      <c r="A143" s="102" t="s">
        <v>126</v>
      </c>
    </row>
    <row r="144" spans="1:1" s="111" customFormat="1" ht="15" x14ac:dyDescent="0.2">
      <c r="A144" s="93"/>
    </row>
    <row r="145" spans="1:1" s="111" customFormat="1" ht="45" x14ac:dyDescent="0.2">
      <c r="A145" s="93" t="s">
        <v>127</v>
      </c>
    </row>
    <row r="146" spans="1:1" s="111" customFormat="1" ht="15" x14ac:dyDescent="0.2">
      <c r="A146" s="93"/>
    </row>
    <row r="147" spans="1:1" s="111" customFormat="1" ht="30" x14ac:dyDescent="0.2">
      <c r="A147" s="93" t="s">
        <v>112</v>
      </c>
    </row>
    <row r="148" spans="1:1" s="111" customFormat="1" ht="75" x14ac:dyDescent="0.2">
      <c r="A148" s="93" t="s">
        <v>113</v>
      </c>
    </row>
    <row r="149" spans="1:1" s="111" customFormat="1" ht="30" x14ac:dyDescent="0.2">
      <c r="A149" s="93" t="s">
        <v>114</v>
      </c>
    </row>
    <row r="150" spans="1:1" s="111" customFormat="1" ht="15" x14ac:dyDescent="0.2">
      <c r="A150" s="93" t="s">
        <v>115</v>
      </c>
    </row>
    <row r="151" spans="1:1" s="111" customFormat="1" ht="15" x14ac:dyDescent="0.2">
      <c r="A151" s="93"/>
    </row>
    <row r="152" spans="1:1" s="111" customFormat="1" ht="15" x14ac:dyDescent="0.2">
      <c r="A152" s="102" t="s">
        <v>116</v>
      </c>
    </row>
    <row r="153" spans="1:1" s="111" customFormat="1" ht="15" x14ac:dyDescent="0.2">
      <c r="A153" s="112" t="s">
        <v>117</v>
      </c>
    </row>
    <row r="154" spans="1:1" s="111" customFormat="1" ht="15" x14ac:dyDescent="0.2">
      <c r="A154" s="100"/>
    </row>
    <row r="155" spans="1:1" s="111" customFormat="1" ht="15" x14ac:dyDescent="0.2">
      <c r="A155" s="106" t="s">
        <v>118</v>
      </c>
    </row>
    <row r="156" spans="1:1" s="111" customFormat="1" ht="15" x14ac:dyDescent="0.2">
      <c r="A156" s="106" t="s">
        <v>98</v>
      </c>
    </row>
    <row r="157" spans="1:1" s="111" customFormat="1" ht="30" x14ac:dyDescent="0.2">
      <c r="A157" s="106" t="s">
        <v>99</v>
      </c>
    </row>
    <row r="158" spans="1:1" s="111" customFormat="1" ht="15" x14ac:dyDescent="0.2">
      <c r="A158" s="95" t="s">
        <v>100</v>
      </c>
    </row>
    <row r="159" spans="1:1" s="111" customFormat="1" ht="15" x14ac:dyDescent="0.2">
      <c r="A159" s="106" t="s">
        <v>101</v>
      </c>
    </row>
    <row r="160" spans="1:1" s="111" customFormat="1" ht="30" x14ac:dyDescent="0.2">
      <c r="A160" s="106" t="s">
        <v>102</v>
      </c>
    </row>
    <row r="161" spans="1:1" s="111" customFormat="1" ht="30" x14ac:dyDescent="0.2">
      <c r="A161" s="106" t="s">
        <v>103</v>
      </c>
    </row>
    <row r="162" spans="1:1" s="111" customFormat="1" ht="15" x14ac:dyDescent="0.2">
      <c r="A162" s="113" t="s">
        <v>104</v>
      </c>
    </row>
    <row r="163" spans="1:1" ht="15" x14ac:dyDescent="0.2">
      <c r="A163" s="95" t="s">
        <v>105</v>
      </c>
    </row>
    <row r="164" spans="1:1" ht="15" x14ac:dyDescent="0.2">
      <c r="A164" s="100" t="s">
        <v>106</v>
      </c>
    </row>
    <row r="165" spans="1:1" ht="15" x14ac:dyDescent="0.2">
      <c r="A165" s="100" t="s">
        <v>107</v>
      </c>
    </row>
    <row r="166" spans="1:1" ht="15" x14ac:dyDescent="0.2">
      <c r="A166" s="100" t="s">
        <v>108</v>
      </c>
    </row>
    <row r="167" spans="1:1" ht="15" x14ac:dyDescent="0.2">
      <c r="A167" s="100" t="s">
        <v>109</v>
      </c>
    </row>
    <row r="168" spans="1:1" ht="15" x14ac:dyDescent="0.2">
      <c r="A168" s="100" t="s">
        <v>110</v>
      </c>
    </row>
    <row r="169" spans="1:1" ht="15" x14ac:dyDescent="0.2">
      <c r="A169" s="100" t="s">
        <v>111</v>
      </c>
    </row>
    <row r="170" spans="1:1" ht="30" x14ac:dyDescent="0.2">
      <c r="A170" s="100" t="s">
        <v>69</v>
      </c>
    </row>
    <row r="171" spans="1:1" ht="30" x14ac:dyDescent="0.2">
      <c r="A171" s="114" t="s">
        <v>70</v>
      </c>
    </row>
    <row r="172" spans="1:1" ht="15" x14ac:dyDescent="0.2">
      <c r="A172" s="103" t="s">
        <v>71</v>
      </c>
    </row>
    <row r="173" spans="1:1" ht="15" x14ac:dyDescent="0.2">
      <c r="A173" s="103" t="s">
        <v>72</v>
      </c>
    </row>
    <row r="174" spans="1:1" ht="15" x14ac:dyDescent="0.2">
      <c r="A174" s="103" t="s">
        <v>73</v>
      </c>
    </row>
    <row r="175" spans="1:1" ht="15" x14ac:dyDescent="0.2">
      <c r="A175" s="103" t="s">
        <v>74</v>
      </c>
    </row>
    <row r="176" spans="1:1" ht="15" x14ac:dyDescent="0.2">
      <c r="A176" s="103" t="s">
        <v>75</v>
      </c>
    </row>
    <row r="177" spans="1:1" ht="15" x14ac:dyDescent="0.2">
      <c r="A177" s="103" t="s">
        <v>76</v>
      </c>
    </row>
    <row r="178" spans="1:1" ht="15" x14ac:dyDescent="0.2">
      <c r="A178" s="114" t="s">
        <v>77</v>
      </c>
    </row>
    <row r="179" spans="1:1" ht="15" x14ac:dyDescent="0.2">
      <c r="A179" s="102" t="s">
        <v>78</v>
      </c>
    </row>
    <row r="180" spans="1:1" ht="15.75" thickBot="1" x14ac:dyDescent="0.25">
      <c r="A180" s="95"/>
    </row>
    <row r="181" spans="1:1" ht="17.25" x14ac:dyDescent="0.2">
      <c r="A181" s="89" t="s">
        <v>232</v>
      </c>
    </row>
    <row r="182" spans="1:1" ht="13.5" thickBot="1" x14ac:dyDescent="0.25">
      <c r="A182" s="115" t="s">
        <v>79</v>
      </c>
    </row>
    <row r="183" spans="1:1" ht="30.75" thickBot="1" x14ac:dyDescent="0.25">
      <c r="A183" s="116" t="s">
        <v>80</v>
      </c>
    </row>
  </sheetData>
  <customSheetViews>
    <customSheetView guid="{3B934E51-9DD8-435A-843A-CA2E2347C9A7}" scale="73" showPageBreaks="1" view="pageBreakPreview" topLeftCell="A45">
      <selection activeCell="A160" sqref="A160"/>
      <rowBreaks count="4" manualBreakCount="4">
        <brk id="28" max="16383" man="1"/>
        <brk id="63" max="16383" man="1"/>
        <brk id="101" max="16383" man="1"/>
        <brk id="142" max="16383" man="1"/>
      </rowBreaks>
      <pageMargins left="0.7" right="0.7" top="0.75" bottom="0.75" header="0.3" footer="0.3"/>
      <printOptions horizontalCentered="1"/>
      <pageSetup orientation="portrait" r:id="rId1"/>
    </customSheetView>
    <customSheetView guid="{78C8B898-DDA9-4DA2-A389-F78AC8CCDD2A}" scale="73" showPageBreaks="1" topLeftCell="A141">
      <selection activeCell="A160" sqref="A160"/>
      <rowBreaks count="4" manualBreakCount="4">
        <brk id="28" max="16383" man="1"/>
        <brk id="63" max="16383" man="1"/>
        <brk id="101" max="16383" man="1"/>
        <brk id="142" max="16383" man="1"/>
      </rowBreaks>
      <pageMargins left="0.7" right="0.7" top="0.75" bottom="0.75" header="0.3" footer="0.3"/>
      <printOptions horizontalCentered="1"/>
      <pageSetup orientation="portrait" r:id="rId2"/>
    </customSheetView>
    <customSheetView guid="{D3881F3E-1911-47B4-9E38-BDDDFC15ED52}" scale="73" showPageBreaks="1" view="pageBreakPreview" topLeftCell="A141">
      <selection activeCell="A160" sqref="A160"/>
      <rowBreaks count="4" manualBreakCount="4">
        <brk id="28" max="16383" man="1"/>
        <brk id="63" max="16383" man="1"/>
        <brk id="101" max="16383" man="1"/>
        <brk id="142" max="16383" man="1"/>
      </rowBreaks>
      <pageMargins left="0.7" right="0.7" top="0.75" bottom="0.75" header="0.3" footer="0.3"/>
      <printOptions horizontalCentered="1"/>
    </customSheetView>
    <customSheetView guid="{54E86316-6F78-4F21-ADA6-46C871EBD9FF}" scale="73" showPageBreaks="1" view="pageBreakPreview" topLeftCell="A45">
      <selection activeCell="A160" sqref="A160"/>
      <rowBreaks count="4" manualBreakCount="4">
        <brk id="28" max="16383" man="1"/>
        <brk id="63" max="16383" man="1"/>
        <brk id="101" max="16383" man="1"/>
        <brk id="142" max="16383" man="1"/>
      </rowBreaks>
      <pageMargins left="0.7" right="0.7" top="0.75" bottom="0.75" header="0.3" footer="0.3"/>
      <printOptions horizontalCentered="1"/>
    </customSheetView>
    <customSheetView guid="{EB19702E-4602-40D5-B811-7F7FAC22EE23}" scale="73" showPageBreaks="1" view="pageBreakPreview" topLeftCell="A141">
      <selection activeCell="A160" sqref="A160"/>
      <rowBreaks count="4" manualBreakCount="4">
        <brk id="28" max="16383" man="1"/>
        <brk id="63" max="16383" man="1"/>
        <brk id="101" max="16383" man="1"/>
        <brk id="142" max="16383" man="1"/>
      </rowBreaks>
      <pageMargins left="0.7" right="0.7" top="0.75" bottom="0.75" header="0.3" footer="0.3"/>
      <printOptions horizontalCentered="1"/>
    </customSheetView>
    <customSheetView guid="{D5405293-027D-41B3-A227-2DF3DA2AC833}" scale="73" showPageBreaks="1" view="pageBreakPreview" topLeftCell="A45">
      <selection activeCell="A160" sqref="A160"/>
      <rowBreaks count="4" manualBreakCount="4">
        <brk id="28" max="16383" man="1"/>
        <brk id="63" max="16383" man="1"/>
        <brk id="101" max="16383" man="1"/>
        <brk id="142" max="16383" man="1"/>
      </rowBreaks>
      <pageMargins left="0.7" right="0.7" top="0.75" bottom="0.75" header="0.3" footer="0.3"/>
      <printOptions horizontalCentered="1"/>
    </customSheetView>
  </customSheetViews>
  <phoneticPr fontId="76" type="noConversion"/>
  <printOptions horizontalCentered="1"/>
  <pageMargins left="0.7" right="0.7" top="0.75" bottom="0.75" header="0.3" footer="0.3"/>
  <pageSetup orientation="portrait" r:id="rId3"/>
  <rowBreaks count="4" manualBreakCount="4">
    <brk id="28" max="16383" man="1"/>
    <brk id="63" max="16383" man="1"/>
    <brk id="101" max="16383" man="1"/>
    <brk id="142" max="16383" man="1"/>
  </rowBreaks>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22"/>
  <sheetViews>
    <sheetView zoomScale="85" zoomScaleNormal="85" zoomScaleSheetLayoutView="100" zoomScalePageLayoutView="85" workbookViewId="0">
      <selection activeCell="A16" sqref="A16"/>
    </sheetView>
  </sheetViews>
  <sheetFormatPr defaultColWidth="8.85546875" defaultRowHeight="12.75" x14ac:dyDescent="0.2"/>
  <cols>
    <col min="1" max="1" width="155.28515625" style="90" customWidth="1"/>
    <col min="2" max="16384" width="8.85546875" style="90"/>
  </cols>
  <sheetData>
    <row r="1" spans="1:1" ht="17.25" x14ac:dyDescent="0.2">
      <c r="A1" s="89" t="s">
        <v>285</v>
      </c>
    </row>
    <row r="2" spans="1:1" ht="15" x14ac:dyDescent="0.2">
      <c r="A2" s="91" t="s">
        <v>286</v>
      </c>
    </row>
    <row r="3" spans="1:1" ht="15" x14ac:dyDescent="0.2">
      <c r="A3" s="92"/>
    </row>
    <row r="4" spans="1:1" ht="60" x14ac:dyDescent="0.2">
      <c r="A4" s="93" t="s">
        <v>287</v>
      </c>
    </row>
    <row r="5" spans="1:1" ht="15" x14ac:dyDescent="0.2">
      <c r="A5" s="94"/>
    </row>
    <row r="6" spans="1:1" s="96" customFormat="1" ht="45" x14ac:dyDescent="0.2">
      <c r="A6" s="95" t="s">
        <v>239</v>
      </c>
    </row>
    <row r="7" spans="1:1" s="96" customFormat="1" ht="15" x14ac:dyDescent="0.2">
      <c r="A7" s="94"/>
    </row>
    <row r="8" spans="1:1" ht="75" x14ac:dyDescent="0.2">
      <c r="A8" s="95" t="s">
        <v>240</v>
      </c>
    </row>
    <row r="9" spans="1:1" ht="15" x14ac:dyDescent="0.2">
      <c r="A9" s="94"/>
    </row>
    <row r="10" spans="1:1" ht="75" x14ac:dyDescent="0.2">
      <c r="A10" s="95" t="s">
        <v>241</v>
      </c>
    </row>
    <row r="11" spans="1:1" ht="15" x14ac:dyDescent="0.2">
      <c r="A11" s="94"/>
    </row>
    <row r="12" spans="1:1" ht="30" x14ac:dyDescent="0.2">
      <c r="A12" s="95" t="s">
        <v>237</v>
      </c>
    </row>
    <row r="13" spans="1:1" s="96" customFormat="1" ht="15" x14ac:dyDescent="0.2">
      <c r="A13" s="94"/>
    </row>
    <row r="14" spans="1:1" ht="150" x14ac:dyDescent="0.2">
      <c r="A14" s="93" t="s">
        <v>238</v>
      </c>
    </row>
    <row r="15" spans="1:1" ht="15" x14ac:dyDescent="0.2">
      <c r="A15" s="97"/>
    </row>
    <row r="16" spans="1:1" ht="45" x14ac:dyDescent="0.2">
      <c r="A16" s="95" t="s">
        <v>235</v>
      </c>
    </row>
    <row r="17" spans="1:1" s="98" customFormat="1" ht="15" x14ac:dyDescent="0.2">
      <c r="A17" s="94"/>
    </row>
    <row r="18" spans="1:1" s="98" customFormat="1" ht="30" x14ac:dyDescent="0.2">
      <c r="A18" s="95" t="s">
        <v>236</v>
      </c>
    </row>
    <row r="19" spans="1:1" s="98" customFormat="1" ht="15" x14ac:dyDescent="0.2">
      <c r="A19" s="94"/>
    </row>
    <row r="20" spans="1:1" s="98" customFormat="1" ht="165" x14ac:dyDescent="0.2">
      <c r="A20" s="95" t="s">
        <v>234</v>
      </c>
    </row>
    <row r="21" spans="1:1" s="98" customFormat="1" ht="15" x14ac:dyDescent="0.2">
      <c r="A21" s="94"/>
    </row>
    <row r="22" spans="1:1" s="98" customFormat="1" ht="91.5" thickBot="1" x14ac:dyDescent="0.25">
      <c r="A22" s="99" t="s">
        <v>231</v>
      </c>
    </row>
  </sheetData>
  <customSheetViews>
    <customSheetView guid="{3B934E51-9DD8-435A-843A-CA2E2347C9A7}" scale="85" showPageBreaks="1">
      <selection activeCell="A16" sqref="A16"/>
      <pageMargins left="0.7" right="0.7" top="0.75" bottom="0.75" header="0.3" footer="0.3"/>
      <printOptions horizontalCentered="1"/>
      <pageSetup orientation="portrait" r:id="rId1"/>
    </customSheetView>
    <customSheetView guid="{78C8B898-DDA9-4DA2-A389-F78AC8CCDD2A}" scale="85">
      <selection activeCell="A16" sqref="A16"/>
      <pageMargins left="0.7" right="0.7" top="0.75" bottom="0.75" header="0.3" footer="0.3"/>
      <printOptions horizontalCentered="1"/>
    </customSheetView>
    <customSheetView guid="{D3881F3E-1911-47B4-9E38-BDDDFC15ED52}" scale="85">
      <selection activeCell="A16" sqref="A16"/>
      <pageMargins left="0.7" right="0.7" top="0.75" bottom="0.75" header="0.3" footer="0.3"/>
      <printOptions horizontalCentered="1"/>
    </customSheetView>
    <customSheetView guid="{54E86316-6F78-4F21-ADA6-46C871EBD9FF}" scale="85">
      <selection activeCell="A16" sqref="A16"/>
      <pageMargins left="0.7" right="0.7" top="0.75" bottom="0.75" header="0.3" footer="0.3"/>
      <printOptions horizontalCentered="1"/>
    </customSheetView>
    <customSheetView guid="{EB19702E-4602-40D5-B811-7F7FAC22EE23}" scale="85">
      <selection activeCell="A16" sqref="A16"/>
      <pageMargins left="0.7" right="0.7" top="0.75" bottom="0.75" header="0.3" footer="0.3"/>
      <printOptions horizontalCentered="1"/>
    </customSheetView>
    <customSheetView guid="{D5405293-027D-41B3-A227-2DF3DA2AC833}" scale="85">
      <selection activeCell="A16" sqref="A16"/>
      <pageMargins left="0.7" right="0.7" top="0.75" bottom="0.75" header="0.3" footer="0.3"/>
      <printOptions horizontalCentered="1"/>
    </customSheetView>
  </customSheetViews>
  <phoneticPr fontId="76" type="noConversion"/>
  <printOptions horizontalCentered="1"/>
  <pageMargins left="0.7" right="0.7" top="0.75" bottom="0.75" header="0.3" footer="0.3"/>
  <pageSetup orientation="portrait"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DI998"/>
  <sheetViews>
    <sheetView tabSelected="1" zoomScale="55" zoomScaleNormal="55" zoomScaleSheetLayoutView="100" zoomScalePageLayoutView="55" workbookViewId="0">
      <pane xSplit="5" ySplit="11" topLeftCell="F12" activePane="bottomRight" state="frozen"/>
      <selection pane="topRight" activeCell="F1" sqref="F1"/>
      <selection pane="bottomLeft" activeCell="A12" sqref="A12"/>
      <selection pane="bottomRight" activeCell="F12" sqref="F12"/>
    </sheetView>
  </sheetViews>
  <sheetFormatPr defaultColWidth="9.140625" defaultRowHeight="15" x14ac:dyDescent="0.25"/>
  <cols>
    <col min="1" max="1" width="5.85546875" style="52" customWidth="1"/>
    <col min="2" max="2" width="49.42578125" style="52" customWidth="1"/>
    <col min="3" max="3" width="16.140625" style="52" customWidth="1"/>
    <col min="4" max="4" width="58.42578125" style="52" customWidth="1"/>
    <col min="5" max="5" width="21.85546875" style="52" customWidth="1"/>
    <col min="6" max="6" width="10.7109375" style="52" customWidth="1"/>
    <col min="7" max="7" width="15.140625" style="52" customWidth="1"/>
    <col min="8" max="8" width="16.7109375" style="52" customWidth="1"/>
    <col min="9" max="9" width="16.85546875" style="52" customWidth="1"/>
    <col min="10" max="10" width="12.85546875" style="52" customWidth="1"/>
    <col min="11" max="11" width="21.42578125" style="52" customWidth="1"/>
    <col min="12" max="15" width="13.42578125" style="53" customWidth="1"/>
    <col min="16" max="16" width="18.28515625" style="53" bestFit="1" customWidth="1"/>
    <col min="17" max="20" width="13.42578125" style="53" customWidth="1"/>
    <col min="21" max="21" width="14" style="53" customWidth="1"/>
    <col min="22" max="22" width="15.85546875" style="53" hidden="1" customWidth="1"/>
    <col min="23" max="23" width="29.28515625" style="53" bestFit="1" customWidth="1"/>
    <col min="24" max="31" width="5.85546875" style="52" customWidth="1"/>
    <col min="32" max="32" width="9.85546875" style="52" customWidth="1"/>
    <col min="33" max="33" width="14" style="53" customWidth="1"/>
    <col min="34" max="34" width="14.7109375" style="52" customWidth="1"/>
    <col min="35" max="35" width="20.140625" style="52" customWidth="1"/>
    <col min="36" max="37" width="10.85546875" style="52" customWidth="1"/>
    <col min="38" max="38" width="25.42578125" style="52" customWidth="1"/>
    <col min="39" max="43" width="13.42578125" style="52" customWidth="1"/>
    <col min="44" max="44" width="13.42578125" style="54" customWidth="1"/>
    <col min="45" max="52" width="5.85546875" style="55" customWidth="1"/>
    <col min="53" max="53" width="13.140625" style="56" customWidth="1"/>
    <col min="54" max="54" width="14" style="56" customWidth="1"/>
    <col min="55" max="55" width="13.42578125" style="56" customWidth="1"/>
    <col min="56" max="57" width="14" style="52" customWidth="1"/>
    <col min="58" max="58" width="19.7109375" style="52" hidden="1" customWidth="1"/>
    <col min="59" max="59" width="24.85546875" style="52" bestFit="1" customWidth="1"/>
    <col min="60" max="60" width="9.7109375" style="52" customWidth="1"/>
    <col min="61" max="61" width="28.28515625" style="52" bestFit="1" customWidth="1"/>
    <col min="62" max="62" width="18.28515625" style="52" customWidth="1"/>
    <col min="63" max="63" width="16.7109375" style="52" customWidth="1"/>
    <col min="64" max="64" width="25.7109375" style="52" customWidth="1"/>
    <col min="65" max="65" width="15.42578125" style="52" customWidth="1"/>
    <col min="66" max="66" width="19.42578125" style="52" customWidth="1"/>
    <col min="67" max="67" width="18" style="52" customWidth="1"/>
    <col min="68" max="68" width="16.140625" style="52" customWidth="1"/>
    <col min="69" max="69" width="15.7109375" style="52" customWidth="1"/>
    <col min="70" max="70" width="19.42578125" style="52" customWidth="1"/>
    <col min="71" max="107" width="9.140625" style="52"/>
    <col min="108" max="108" width="16.28515625" style="52" hidden="1" customWidth="1"/>
    <col min="109" max="109" width="10.28515625" style="52" hidden="1" customWidth="1"/>
    <col min="110" max="110" width="75.42578125" style="52" hidden="1" customWidth="1"/>
    <col min="111" max="113" width="9.140625" style="52" hidden="1" customWidth="1"/>
    <col min="114" max="16384" width="9.140625" style="52"/>
  </cols>
  <sheetData>
    <row r="1" spans="1:113" s="1" customFormat="1" ht="19.5" thickBot="1" x14ac:dyDescent="0.3">
      <c r="A1" s="118"/>
      <c r="B1" s="119"/>
      <c r="C1" s="120"/>
      <c r="D1" s="121"/>
      <c r="E1" s="122"/>
      <c r="F1" s="121"/>
      <c r="G1" s="121"/>
      <c r="H1" s="121"/>
      <c r="I1" s="121"/>
      <c r="J1" s="121"/>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23"/>
      <c r="AS1" s="119"/>
      <c r="AT1" s="119"/>
      <c r="AU1" s="119"/>
      <c r="AV1" s="119"/>
      <c r="AW1" s="119"/>
      <c r="AX1" s="119"/>
      <c r="AY1" s="119"/>
      <c r="AZ1" s="119"/>
      <c r="BA1" s="119"/>
      <c r="BB1" s="119"/>
      <c r="BC1" s="119"/>
      <c r="BD1" s="119"/>
      <c r="BE1" s="119"/>
      <c r="BF1" s="119"/>
      <c r="BG1" s="119"/>
      <c r="BH1" s="119"/>
      <c r="BI1" s="119"/>
      <c r="BJ1" s="119"/>
      <c r="BK1" s="119"/>
      <c r="BL1" s="119"/>
      <c r="BM1" s="119"/>
      <c r="BN1" s="122"/>
      <c r="BO1" s="122"/>
      <c r="BP1" s="124"/>
      <c r="BQ1" s="119"/>
      <c r="BR1" s="119"/>
      <c r="BS1" s="119"/>
    </row>
    <row r="2" spans="1:113" s="1" customFormat="1" ht="24" customHeight="1" thickTop="1" thickBot="1" x14ac:dyDescent="0.3">
      <c r="A2" s="351" t="s">
        <v>399</v>
      </c>
      <c r="B2" s="125" t="s">
        <v>400</v>
      </c>
      <c r="C2" s="354" t="str">
        <f ca="1">INDIRECT("$DD$12")</f>
        <v>Greensboro</v>
      </c>
      <c r="D2" s="355"/>
      <c r="E2" s="355"/>
      <c r="F2" s="355"/>
      <c r="G2" s="355"/>
      <c r="H2" s="356"/>
      <c r="I2" s="126"/>
      <c r="J2" s="361"/>
      <c r="K2" s="361"/>
      <c r="L2" s="127"/>
      <c r="M2" s="127"/>
      <c r="N2" s="127"/>
      <c r="O2" s="127"/>
      <c r="P2" s="127"/>
      <c r="Q2" s="127"/>
      <c r="R2" s="127"/>
      <c r="S2" s="127"/>
      <c r="T2" s="127"/>
      <c r="U2" s="127"/>
      <c r="V2" s="127"/>
      <c r="W2" s="119"/>
      <c r="X2" s="128"/>
      <c r="Y2" s="119"/>
      <c r="Z2" s="129"/>
      <c r="AA2" s="367" t="s">
        <v>66</v>
      </c>
      <c r="AB2" s="368"/>
      <c r="AC2" s="368"/>
      <c r="AD2" s="368"/>
      <c r="AE2" s="368"/>
      <c r="AF2" s="368"/>
      <c r="AG2" s="368"/>
      <c r="AH2" s="369"/>
      <c r="AI2" s="128"/>
      <c r="AJ2" s="128"/>
      <c r="AK2" s="128"/>
      <c r="AL2" s="128"/>
      <c r="AM2" s="128"/>
      <c r="AN2" s="128"/>
      <c r="AO2" s="128"/>
      <c r="AP2" s="128"/>
      <c r="AQ2" s="128"/>
      <c r="AR2" s="130"/>
      <c r="AS2" s="128"/>
      <c r="AT2" s="128"/>
      <c r="AU2" s="128"/>
      <c r="AV2" s="128"/>
      <c r="AW2" s="128"/>
      <c r="AX2" s="128"/>
      <c r="AY2" s="128"/>
      <c r="AZ2" s="128"/>
      <c r="BA2" s="128"/>
      <c r="BB2" s="128"/>
      <c r="BC2" s="128"/>
      <c r="BD2" s="128"/>
      <c r="BE2" s="128"/>
      <c r="BF2" s="128"/>
      <c r="BG2" s="128"/>
      <c r="BH2" s="128"/>
      <c r="BI2" s="128"/>
      <c r="BJ2" s="128"/>
      <c r="BK2" s="128"/>
      <c r="BL2" s="119"/>
      <c r="BM2" s="119"/>
      <c r="BN2" s="124"/>
      <c r="BO2" s="124"/>
      <c r="BP2" s="124"/>
      <c r="BQ2" s="119"/>
      <c r="BR2" s="119"/>
      <c r="BS2" s="119"/>
    </row>
    <row r="3" spans="1:113" s="1" customFormat="1" ht="19.5" thickBot="1" x14ac:dyDescent="0.3">
      <c r="A3" s="352"/>
      <c r="B3" s="131" t="s">
        <v>401</v>
      </c>
      <c r="C3" s="370" t="str">
        <f ca="1">INDIRECT("$DE$12")</f>
        <v>NC-503</v>
      </c>
      <c r="D3" s="371"/>
      <c r="E3" s="371"/>
      <c r="F3" s="371"/>
      <c r="G3" s="371"/>
      <c r="H3" s="372"/>
      <c r="I3" s="123"/>
      <c r="J3" s="366"/>
      <c r="K3" s="366"/>
      <c r="L3" s="132"/>
      <c r="M3" s="132"/>
      <c r="N3" s="132"/>
      <c r="O3" s="132"/>
      <c r="P3" s="132"/>
      <c r="Q3" s="132"/>
      <c r="R3" s="132"/>
      <c r="S3" s="132"/>
      <c r="T3" s="132"/>
      <c r="U3" s="132"/>
      <c r="V3" s="132"/>
      <c r="W3" s="119"/>
      <c r="X3" s="119"/>
      <c r="Y3" s="119"/>
      <c r="Z3" s="119"/>
      <c r="AA3" s="373" t="s">
        <v>402</v>
      </c>
      <c r="AB3" s="374"/>
      <c r="AC3" s="374"/>
      <c r="AD3" s="374"/>
      <c r="AE3" s="374"/>
      <c r="AF3" s="375"/>
      <c r="AG3" s="376">
        <f>SUM(BG12:BG998)</f>
        <v>5073847</v>
      </c>
      <c r="AH3" s="377"/>
      <c r="AI3" s="133"/>
      <c r="AJ3" s="119"/>
      <c r="AK3" s="119"/>
      <c r="AL3" s="119"/>
      <c r="AM3" s="119"/>
      <c r="AN3" s="119"/>
      <c r="AO3" s="119"/>
      <c r="AP3" s="119"/>
      <c r="AQ3" s="119"/>
      <c r="AR3" s="123"/>
      <c r="AS3" s="119"/>
      <c r="AT3" s="119"/>
      <c r="AU3" s="119"/>
      <c r="AV3" s="119"/>
      <c r="AW3" s="119"/>
      <c r="AX3" s="119"/>
      <c r="AY3" s="119"/>
      <c r="AZ3" s="119"/>
      <c r="BA3" s="119"/>
      <c r="BB3" s="119"/>
      <c r="BC3" s="119"/>
      <c r="BD3" s="119"/>
      <c r="BE3" s="119"/>
      <c r="BF3" s="119"/>
      <c r="BG3" s="119"/>
      <c r="BH3" s="119"/>
      <c r="BI3" s="119"/>
      <c r="BJ3" s="119"/>
      <c r="BK3" s="119"/>
      <c r="BL3" s="119"/>
      <c r="BM3" s="119"/>
      <c r="BN3" s="124"/>
      <c r="BO3" s="124"/>
      <c r="BP3" s="124"/>
      <c r="BQ3" s="119"/>
      <c r="BR3" s="119"/>
      <c r="BS3" s="119"/>
    </row>
    <row r="4" spans="1:113" s="1" customFormat="1" ht="24" customHeight="1" thickBot="1" x14ac:dyDescent="0.3">
      <c r="A4" s="353"/>
      <c r="B4" s="134" t="s">
        <v>403</v>
      </c>
      <c r="C4" s="357" t="str">
        <f ca="1">INDIRECT("$DF$12")</f>
        <v>North Carolina Balance of State CoC</v>
      </c>
      <c r="D4" s="358"/>
      <c r="E4" s="358"/>
      <c r="F4" s="358"/>
      <c r="G4" s="358"/>
      <c r="H4" s="359"/>
      <c r="I4" s="130"/>
      <c r="J4" s="360"/>
      <c r="K4" s="360"/>
      <c r="L4" s="126"/>
      <c r="M4" s="126"/>
      <c r="N4" s="126"/>
      <c r="O4" s="126"/>
      <c r="P4" s="126"/>
      <c r="Q4" s="126"/>
      <c r="R4" s="126"/>
      <c r="S4" s="126"/>
      <c r="T4" s="126"/>
      <c r="U4" s="126"/>
      <c r="V4" s="126"/>
      <c r="W4" s="126"/>
      <c r="X4" s="126"/>
      <c r="Y4" s="126"/>
      <c r="Z4" s="126"/>
      <c r="AA4" s="364" t="s">
        <v>67</v>
      </c>
      <c r="AB4" s="365"/>
      <c r="AC4" s="365"/>
      <c r="AD4" s="365"/>
      <c r="AE4" s="365"/>
      <c r="AF4" s="365"/>
      <c r="AG4" s="384"/>
      <c r="AH4" s="385"/>
      <c r="AI4" s="135"/>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19"/>
      <c r="BN4" s="124"/>
      <c r="BO4" s="124"/>
      <c r="BP4" s="124"/>
      <c r="BQ4" s="119"/>
      <c r="BR4" s="119"/>
      <c r="BS4" s="119"/>
    </row>
    <row r="5" spans="1:113" s="1" customFormat="1" ht="34.5" customHeight="1" thickBot="1" x14ac:dyDescent="0.3">
      <c r="A5" s="362" t="s">
        <v>404</v>
      </c>
      <c r="B5" s="378" t="s">
        <v>405</v>
      </c>
      <c r="C5" s="379"/>
      <c r="D5" s="380"/>
      <c r="E5" s="381" t="s">
        <v>87</v>
      </c>
      <c r="F5" s="382"/>
      <c r="G5" s="382"/>
      <c r="H5" s="383"/>
      <c r="I5" s="126"/>
      <c r="J5" s="361"/>
      <c r="K5" s="361"/>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19"/>
      <c r="BI5" s="124"/>
      <c r="BJ5" s="124"/>
      <c r="BK5" s="119"/>
      <c r="BL5" s="119"/>
      <c r="BM5" s="119"/>
      <c r="BN5" s="119"/>
      <c r="BO5" s="119"/>
      <c r="BP5" s="119"/>
      <c r="BQ5" s="119"/>
      <c r="BR5" s="119"/>
      <c r="BS5" s="119"/>
    </row>
    <row r="6" spans="1:113" s="2" customFormat="1" ht="34.5" customHeight="1" thickTop="1" thickBot="1" x14ac:dyDescent="0.3">
      <c r="A6" s="363"/>
      <c r="B6" s="348" t="s">
        <v>68</v>
      </c>
      <c r="C6" s="349"/>
      <c r="D6" s="350"/>
      <c r="E6" s="136" t="s">
        <v>83</v>
      </c>
      <c r="F6" s="137"/>
      <c r="G6" s="137"/>
      <c r="H6" s="137"/>
      <c r="I6" s="137"/>
      <c r="J6" s="137"/>
      <c r="K6" s="137"/>
      <c r="L6" s="137"/>
      <c r="M6" s="137"/>
      <c r="N6" s="137"/>
      <c r="O6" s="137"/>
      <c r="P6" s="137"/>
      <c r="Q6" s="137"/>
      <c r="R6" s="137"/>
      <c r="S6" s="137"/>
      <c r="T6" s="137"/>
      <c r="U6" s="137"/>
      <c r="V6" s="137"/>
      <c r="W6" s="137"/>
      <c r="X6" s="137"/>
      <c r="Y6" s="137"/>
      <c r="Z6" s="138"/>
      <c r="AA6" s="138"/>
      <c r="AB6" s="138"/>
      <c r="AC6" s="138"/>
      <c r="AD6" s="138"/>
      <c r="AE6" s="138"/>
      <c r="AF6" s="139"/>
      <c r="AG6" s="139"/>
      <c r="AH6" s="140"/>
      <c r="AI6" s="140"/>
      <c r="AJ6" s="140"/>
      <c r="AK6" s="140"/>
      <c r="AL6" s="140"/>
      <c r="AM6" s="137"/>
      <c r="AN6" s="137"/>
      <c r="AO6" s="137"/>
      <c r="AP6" s="137"/>
      <c r="AQ6" s="137"/>
      <c r="AR6" s="141"/>
      <c r="AS6" s="137"/>
      <c r="AT6" s="137"/>
      <c r="AU6" s="137"/>
      <c r="AV6" s="137"/>
      <c r="AW6" s="137"/>
      <c r="AX6" s="137"/>
      <c r="AY6" s="137"/>
      <c r="AZ6" s="137"/>
      <c r="BA6" s="137"/>
      <c r="BB6" s="137"/>
      <c r="BC6" s="137"/>
      <c r="BD6" s="137"/>
      <c r="BE6" s="137"/>
      <c r="BF6" s="137"/>
      <c r="BG6" s="137"/>
      <c r="BH6" s="137"/>
      <c r="BI6" s="137"/>
      <c r="BJ6" s="137"/>
      <c r="BK6" s="137"/>
      <c r="BL6" s="140"/>
      <c r="BM6" s="137"/>
      <c r="BN6" s="137"/>
      <c r="BO6" s="137"/>
      <c r="BP6" s="137"/>
      <c r="BQ6" s="142"/>
      <c r="BR6" s="142"/>
      <c r="BS6" s="142"/>
      <c r="BT6" s="3"/>
      <c r="BU6" s="3"/>
    </row>
    <row r="7" spans="1:113" s="1" customFormat="1" ht="19.5" thickTop="1" x14ac:dyDescent="0.25">
      <c r="A7" s="118"/>
      <c r="B7" s="119"/>
      <c r="C7" s="118"/>
      <c r="D7" s="119"/>
      <c r="E7" s="143"/>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5"/>
      <c r="AS7" s="144"/>
      <c r="AT7" s="144"/>
      <c r="AU7" s="144"/>
      <c r="AV7" s="144"/>
      <c r="AW7" s="144"/>
      <c r="AX7" s="144"/>
      <c r="AY7" s="144"/>
      <c r="AZ7" s="144"/>
      <c r="BA7" s="144"/>
      <c r="BB7" s="144"/>
      <c r="BC7" s="144"/>
      <c r="BD7" s="144"/>
      <c r="BE7" s="144"/>
      <c r="BF7" s="144"/>
      <c r="BG7" s="144"/>
      <c r="BH7" s="144"/>
      <c r="BI7" s="144"/>
      <c r="BJ7" s="144"/>
      <c r="BK7" s="144"/>
      <c r="BL7" s="144"/>
      <c r="BM7" s="119"/>
      <c r="BN7" s="144"/>
      <c r="BO7" s="144"/>
      <c r="BP7" s="144"/>
      <c r="BQ7" s="146"/>
      <c r="BR7" s="146"/>
      <c r="BS7" s="146"/>
      <c r="BT7" s="4"/>
      <c r="BU7" s="4"/>
      <c r="BV7" s="4"/>
    </row>
    <row r="8" spans="1:113" s="1" customFormat="1" ht="19.5" thickBot="1" x14ac:dyDescent="0.3">
      <c r="A8" s="118"/>
      <c r="B8" s="119"/>
      <c r="C8" s="118"/>
      <c r="D8" s="119"/>
      <c r="E8" s="143"/>
      <c r="F8" s="144"/>
      <c r="G8" s="144"/>
      <c r="H8" s="144"/>
      <c r="I8" s="144"/>
      <c r="J8" s="144"/>
      <c r="K8" s="144"/>
      <c r="L8" s="147"/>
      <c r="M8" s="144"/>
      <c r="N8" s="144"/>
      <c r="O8" s="144"/>
      <c r="P8" s="144"/>
      <c r="Q8" s="144"/>
      <c r="R8" s="144"/>
      <c r="S8" s="144"/>
      <c r="T8" s="144"/>
      <c r="U8" s="144"/>
      <c r="V8" s="144"/>
      <c r="W8" s="144"/>
      <c r="X8" s="148"/>
      <c r="Y8" s="144"/>
      <c r="Z8" s="144"/>
      <c r="AA8" s="144"/>
      <c r="AB8" s="144"/>
      <c r="AC8" s="144"/>
      <c r="AD8" s="144"/>
      <c r="AE8" s="144"/>
      <c r="AF8" s="144"/>
      <c r="AG8" s="144"/>
      <c r="AH8" s="148"/>
      <c r="AI8" s="144"/>
      <c r="AJ8" s="144"/>
      <c r="AK8" s="144"/>
      <c r="AL8" s="144"/>
      <c r="AM8" s="148"/>
      <c r="AN8" s="144"/>
      <c r="AO8" s="144"/>
      <c r="AP8" s="144"/>
      <c r="AQ8" s="144"/>
      <c r="AR8" s="145"/>
      <c r="AS8" s="144"/>
      <c r="AT8" s="144"/>
      <c r="AU8" s="144"/>
      <c r="AV8" s="144"/>
      <c r="AW8" s="144"/>
      <c r="AX8" s="144"/>
      <c r="AY8" s="144"/>
      <c r="AZ8" s="144"/>
      <c r="BA8" s="144"/>
      <c r="BB8" s="144"/>
      <c r="BC8" s="144"/>
      <c r="BD8" s="144"/>
      <c r="BE8" s="144"/>
      <c r="BF8" s="144"/>
      <c r="BG8" s="144"/>
      <c r="BH8" s="144"/>
      <c r="BI8" s="144"/>
      <c r="BJ8" s="144"/>
      <c r="BK8" s="144"/>
      <c r="BL8" s="144"/>
      <c r="BM8" s="119"/>
      <c r="BN8" s="144"/>
      <c r="BO8" s="144"/>
      <c r="BP8" s="148"/>
      <c r="BQ8" s="146"/>
      <c r="BR8" s="146"/>
      <c r="BS8" s="146"/>
      <c r="BT8" s="4"/>
      <c r="BU8" s="4"/>
      <c r="BV8" s="4"/>
    </row>
    <row r="9" spans="1:113" s="2" customFormat="1" ht="21" thickBot="1" x14ac:dyDescent="0.3">
      <c r="A9" s="346" t="s">
        <v>406</v>
      </c>
      <c r="B9" s="347"/>
      <c r="C9" s="347"/>
      <c r="D9" s="347"/>
      <c r="E9" s="347"/>
      <c r="F9" s="347"/>
      <c r="G9" s="347"/>
      <c r="H9" s="347"/>
      <c r="I9" s="347"/>
      <c r="J9" s="347"/>
      <c r="K9" s="149"/>
      <c r="L9" s="325" t="s">
        <v>407</v>
      </c>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5" t="s">
        <v>408</v>
      </c>
      <c r="AN9" s="326"/>
      <c r="AO9" s="326"/>
      <c r="AP9" s="326"/>
      <c r="AQ9" s="326"/>
      <c r="AR9" s="326"/>
      <c r="AS9" s="326"/>
      <c r="AT9" s="326"/>
      <c r="AU9" s="326"/>
      <c r="AV9" s="326"/>
      <c r="AW9" s="326"/>
      <c r="AX9" s="326"/>
      <c r="AY9" s="326"/>
      <c r="AZ9" s="326"/>
      <c r="BA9" s="326"/>
      <c r="BB9" s="326"/>
      <c r="BC9" s="326"/>
      <c r="BD9" s="326"/>
      <c r="BE9" s="326"/>
      <c r="BF9" s="326"/>
      <c r="BG9" s="326"/>
      <c r="BH9" s="326"/>
      <c r="BI9" s="326"/>
      <c r="BJ9" s="326"/>
      <c r="BK9" s="326"/>
      <c r="BL9" s="327"/>
      <c r="BM9" s="328" t="s">
        <v>52</v>
      </c>
      <c r="BN9" s="329"/>
      <c r="BO9" s="329"/>
      <c r="BP9" s="329"/>
      <c r="BQ9" s="329"/>
      <c r="BR9" s="330"/>
      <c r="BS9" s="150"/>
      <c r="BT9" s="5"/>
      <c r="BU9" s="5"/>
      <c r="BV9" s="5"/>
    </row>
    <row r="10" spans="1:113" s="7" customFormat="1" ht="30.75" customHeight="1" thickBot="1" x14ac:dyDescent="0.3">
      <c r="A10" s="331"/>
      <c r="B10" s="332"/>
      <c r="C10" s="332"/>
      <c r="D10" s="332"/>
      <c r="E10" s="332"/>
      <c r="F10" s="332"/>
      <c r="G10" s="332"/>
      <c r="H10" s="332"/>
      <c r="I10" s="332"/>
      <c r="J10" s="332"/>
      <c r="K10" s="333"/>
      <c r="L10" s="334" t="s">
        <v>409</v>
      </c>
      <c r="M10" s="335"/>
      <c r="N10" s="335"/>
      <c r="O10" s="335"/>
      <c r="P10" s="335"/>
      <c r="Q10" s="335"/>
      <c r="R10" s="335"/>
      <c r="S10" s="335"/>
      <c r="T10" s="335"/>
      <c r="U10" s="335"/>
      <c r="V10" s="335"/>
      <c r="W10" s="336"/>
      <c r="X10" s="337" t="s">
        <v>410</v>
      </c>
      <c r="Y10" s="335"/>
      <c r="Z10" s="335"/>
      <c r="AA10" s="335"/>
      <c r="AB10" s="335"/>
      <c r="AC10" s="335"/>
      <c r="AD10" s="335"/>
      <c r="AE10" s="335"/>
      <c r="AF10" s="335"/>
      <c r="AG10" s="336"/>
      <c r="AH10" s="338" t="s">
        <v>411</v>
      </c>
      <c r="AI10" s="339"/>
      <c r="AJ10" s="339"/>
      <c r="AK10" s="339"/>
      <c r="AL10" s="340"/>
      <c r="AM10" s="341" t="s">
        <v>412</v>
      </c>
      <c r="AN10" s="332"/>
      <c r="AO10" s="332"/>
      <c r="AP10" s="332"/>
      <c r="AQ10" s="332"/>
      <c r="AR10" s="332"/>
      <c r="AS10" s="332"/>
      <c r="AT10" s="332"/>
      <c r="AU10" s="332"/>
      <c r="AV10" s="332"/>
      <c r="AW10" s="332"/>
      <c r="AX10" s="332"/>
      <c r="AY10" s="332"/>
      <c r="AZ10" s="332"/>
      <c r="BA10" s="332"/>
      <c r="BB10" s="332"/>
      <c r="BC10" s="332"/>
      <c r="BD10" s="332"/>
      <c r="BE10" s="332"/>
      <c r="BF10" s="332"/>
      <c r="BG10" s="342"/>
      <c r="BH10" s="331" t="s">
        <v>413</v>
      </c>
      <c r="BI10" s="332"/>
      <c r="BJ10" s="332"/>
      <c r="BK10" s="332"/>
      <c r="BL10" s="333"/>
      <c r="BM10" s="328" t="s">
        <v>414</v>
      </c>
      <c r="BN10" s="330"/>
      <c r="BO10" s="343" t="s">
        <v>415</v>
      </c>
      <c r="BP10" s="344"/>
      <c r="BQ10" s="344"/>
      <c r="BR10" s="345"/>
      <c r="BS10" s="6"/>
      <c r="BT10" s="6"/>
      <c r="BU10" s="6"/>
      <c r="BV10" s="6"/>
    </row>
    <row r="11" spans="1:113" s="13" customFormat="1" ht="252.75" thickBot="1" x14ac:dyDescent="0.3">
      <c r="A11" s="151" t="s">
        <v>416</v>
      </c>
      <c r="B11" s="152" t="s">
        <v>417</v>
      </c>
      <c r="C11" s="153" t="s">
        <v>418</v>
      </c>
      <c r="D11" s="153" t="s">
        <v>419</v>
      </c>
      <c r="E11" s="154" t="s">
        <v>420</v>
      </c>
      <c r="F11" s="155" t="s">
        <v>53</v>
      </c>
      <c r="G11" s="155" t="s">
        <v>54</v>
      </c>
      <c r="H11" s="155" t="s">
        <v>55</v>
      </c>
      <c r="I11" s="156" t="s">
        <v>48</v>
      </c>
      <c r="J11" s="153" t="s">
        <v>49</v>
      </c>
      <c r="K11" s="157" t="s">
        <v>421</v>
      </c>
      <c r="L11" s="158" t="s">
        <v>422</v>
      </c>
      <c r="M11" s="159" t="s">
        <v>423</v>
      </c>
      <c r="N11" s="159" t="s">
        <v>424</v>
      </c>
      <c r="O11" s="159" t="s">
        <v>425</v>
      </c>
      <c r="P11" s="159" t="s">
        <v>426</v>
      </c>
      <c r="Q11" s="159" t="s">
        <v>427</v>
      </c>
      <c r="R11" s="159" t="s">
        <v>428</v>
      </c>
      <c r="S11" s="159" t="s">
        <v>429</v>
      </c>
      <c r="T11" s="160" t="s">
        <v>430</v>
      </c>
      <c r="U11" s="159" t="s">
        <v>431</v>
      </c>
      <c r="V11" s="160" t="s">
        <v>432</v>
      </c>
      <c r="W11" s="160" t="s">
        <v>433</v>
      </c>
      <c r="X11" s="161" t="s">
        <v>434</v>
      </c>
      <c r="Y11" s="159" t="s">
        <v>435</v>
      </c>
      <c r="Z11" s="159" t="s">
        <v>436</v>
      </c>
      <c r="AA11" s="159" t="s">
        <v>437</v>
      </c>
      <c r="AB11" s="159" t="s">
        <v>438</v>
      </c>
      <c r="AC11" s="159" t="s">
        <v>439</v>
      </c>
      <c r="AD11" s="159" t="s">
        <v>440</v>
      </c>
      <c r="AE11" s="159" t="s">
        <v>441</v>
      </c>
      <c r="AF11" s="159" t="s">
        <v>442</v>
      </c>
      <c r="AG11" s="160" t="s">
        <v>50</v>
      </c>
      <c r="AH11" s="162" t="s">
        <v>51</v>
      </c>
      <c r="AI11" s="163" t="s">
        <v>44</v>
      </c>
      <c r="AJ11" s="164" t="s">
        <v>45</v>
      </c>
      <c r="AK11" s="164" t="s">
        <v>46</v>
      </c>
      <c r="AL11" s="165" t="s">
        <v>443</v>
      </c>
      <c r="AM11" s="166" t="s">
        <v>425</v>
      </c>
      <c r="AN11" s="167" t="s">
        <v>426</v>
      </c>
      <c r="AO11" s="167" t="s">
        <v>427</v>
      </c>
      <c r="AP11" s="167" t="s">
        <v>444</v>
      </c>
      <c r="AQ11" s="168" t="s">
        <v>429</v>
      </c>
      <c r="AR11" s="169" t="s">
        <v>445</v>
      </c>
      <c r="AS11" s="167" t="s">
        <v>434</v>
      </c>
      <c r="AT11" s="167" t="s">
        <v>435</v>
      </c>
      <c r="AU11" s="167" t="s">
        <v>436</v>
      </c>
      <c r="AV11" s="167" t="s">
        <v>437</v>
      </c>
      <c r="AW11" s="167" t="s">
        <v>438</v>
      </c>
      <c r="AX11" s="167" t="s">
        <v>439</v>
      </c>
      <c r="AY11" s="167" t="s">
        <v>440</v>
      </c>
      <c r="AZ11" s="167" t="s">
        <v>441</v>
      </c>
      <c r="BA11" s="168" t="s">
        <v>442</v>
      </c>
      <c r="BB11" s="168" t="s">
        <v>47</v>
      </c>
      <c r="BC11" s="168" t="s">
        <v>446</v>
      </c>
      <c r="BD11" s="168" t="s">
        <v>447</v>
      </c>
      <c r="BE11" s="167" t="s">
        <v>41</v>
      </c>
      <c r="BF11" s="168" t="s">
        <v>432</v>
      </c>
      <c r="BG11" s="168" t="s">
        <v>354</v>
      </c>
      <c r="BH11" s="170" t="s">
        <v>355</v>
      </c>
      <c r="BI11" s="171" t="s">
        <v>42</v>
      </c>
      <c r="BJ11" s="171" t="s">
        <v>43</v>
      </c>
      <c r="BK11" s="172" t="s">
        <v>39</v>
      </c>
      <c r="BL11" s="173" t="s">
        <v>443</v>
      </c>
      <c r="BM11" s="174" t="s">
        <v>40</v>
      </c>
      <c r="BN11" s="175" t="s">
        <v>356</v>
      </c>
      <c r="BO11" s="176" t="s">
        <v>357</v>
      </c>
      <c r="BP11" s="177" t="s">
        <v>28</v>
      </c>
      <c r="BQ11" s="178" t="s">
        <v>40</v>
      </c>
      <c r="BR11" s="179" t="s">
        <v>356</v>
      </c>
      <c r="BS11" s="180"/>
      <c r="BT11" s="12"/>
      <c r="BU11" s="12"/>
      <c r="BV11" s="12"/>
      <c r="DD11" s="8" t="s">
        <v>358</v>
      </c>
      <c r="DE11" s="9" t="s">
        <v>359</v>
      </c>
      <c r="DF11" s="10" t="s">
        <v>360</v>
      </c>
      <c r="DG11" s="11" t="s">
        <v>361</v>
      </c>
      <c r="DH11" s="11" t="s">
        <v>362</v>
      </c>
      <c r="DI11" s="14" t="s">
        <v>363</v>
      </c>
    </row>
    <row r="12" spans="1:113" ht="75" x14ac:dyDescent="0.3">
      <c r="A12" s="181">
        <v>1</v>
      </c>
      <c r="B12" s="182" t="s">
        <v>373</v>
      </c>
      <c r="C12" s="183" t="s">
        <v>374</v>
      </c>
      <c r="D12" s="182" t="s">
        <v>377</v>
      </c>
      <c r="E12" s="183" t="s">
        <v>378</v>
      </c>
      <c r="F12" s="183">
        <v>1</v>
      </c>
      <c r="G12" s="184"/>
      <c r="H12" s="184"/>
      <c r="I12" s="184"/>
      <c r="J12" s="183" t="s">
        <v>364</v>
      </c>
      <c r="K12" s="185" t="s">
        <v>88</v>
      </c>
      <c r="L12" s="186">
        <v>0</v>
      </c>
      <c r="M12" s="187">
        <v>0</v>
      </c>
      <c r="N12" s="187">
        <v>0</v>
      </c>
      <c r="O12" s="187">
        <v>0</v>
      </c>
      <c r="P12" s="187">
        <v>60876</v>
      </c>
      <c r="Q12" s="187">
        <v>20300</v>
      </c>
      <c r="R12" s="187">
        <v>0</v>
      </c>
      <c r="S12" s="187">
        <v>0</v>
      </c>
      <c r="T12" s="188">
        <v>0</v>
      </c>
      <c r="U12" s="187">
        <v>4316</v>
      </c>
      <c r="V12" s="189">
        <f t="shared" ref="V12:V47" si="0">(SUM(O12:U12)/(F12*12))</f>
        <v>7124.333333333333</v>
      </c>
      <c r="W12" s="190">
        <f t="shared" ref="W12:W47" si="1">SUM(L12:U12)</f>
        <v>85492</v>
      </c>
      <c r="X12" s="181">
        <v>0</v>
      </c>
      <c r="Y12" s="183">
        <v>0</v>
      </c>
      <c r="Z12" s="183">
        <v>3</v>
      </c>
      <c r="AA12" s="183">
        <v>4</v>
      </c>
      <c r="AB12" s="183">
        <v>0</v>
      </c>
      <c r="AC12" s="183">
        <v>0</v>
      </c>
      <c r="AD12" s="183">
        <v>0</v>
      </c>
      <c r="AE12" s="183">
        <v>0</v>
      </c>
      <c r="AF12" s="191">
        <f t="shared" ref="AF12:AF49" si="2">SUM(X12:AE12)</f>
        <v>7</v>
      </c>
      <c r="AG12" s="192">
        <v>85492</v>
      </c>
      <c r="AH12" s="193" t="s">
        <v>366</v>
      </c>
      <c r="AI12" s="194" t="s">
        <v>84</v>
      </c>
      <c r="AJ12" s="183" t="s">
        <v>416</v>
      </c>
      <c r="AK12" s="183" t="s">
        <v>416</v>
      </c>
      <c r="AL12" s="183"/>
      <c r="AM12" s="195">
        <v>0</v>
      </c>
      <c r="AN12" s="196">
        <v>60876</v>
      </c>
      <c r="AO12" s="187">
        <v>20300</v>
      </c>
      <c r="AP12" s="187">
        <v>0</v>
      </c>
      <c r="AQ12" s="187">
        <v>0</v>
      </c>
      <c r="AR12" s="187">
        <v>0</v>
      </c>
      <c r="AS12" s="197">
        <v>0</v>
      </c>
      <c r="AT12" s="198">
        <v>0</v>
      </c>
      <c r="AU12" s="198">
        <v>3</v>
      </c>
      <c r="AV12" s="198">
        <v>4</v>
      </c>
      <c r="AW12" s="198">
        <v>0</v>
      </c>
      <c r="AX12" s="198">
        <v>0</v>
      </c>
      <c r="AY12" s="198">
        <v>0</v>
      </c>
      <c r="AZ12" s="198">
        <v>0</v>
      </c>
      <c r="BA12" s="199">
        <f t="shared" ref="BA12:BA49" si="3">SUM(AS12:AZ12)</f>
        <v>7</v>
      </c>
      <c r="BB12" s="200">
        <f t="shared" ref="BB12:BB48" si="4">SUM(AM12:AR12)</f>
        <v>81176</v>
      </c>
      <c r="BC12" s="201" t="s">
        <v>416</v>
      </c>
      <c r="BD12" s="187">
        <v>4316</v>
      </c>
      <c r="BE12" s="285">
        <f t="shared" ref="BE12:BE49" si="5">IF(J12="CoC", DI12, IF(J12="S+C", DG12, DH12))</f>
        <v>4316</v>
      </c>
      <c r="BF12" s="286">
        <f t="shared" ref="BF12:BF47" si="6">BG12/12</f>
        <v>7124.333333333333</v>
      </c>
      <c r="BG12" s="287">
        <f t="shared" ref="BG12:BG47" si="7">IF(AND($BC12="Yes", ($BD12&gt;$BE12)), SUM(AM12:AR12,BD12), SUM(AM12:AR12,BE12))</f>
        <v>85492</v>
      </c>
      <c r="BH12" s="205" t="s">
        <v>84</v>
      </c>
      <c r="BI12" s="206" t="s">
        <v>86</v>
      </c>
      <c r="BJ12" s="183" t="s">
        <v>84</v>
      </c>
      <c r="BK12" s="183" t="s">
        <v>416</v>
      </c>
      <c r="BL12" s="207"/>
      <c r="BM12" s="208" t="s">
        <v>416</v>
      </c>
      <c r="BN12" s="209"/>
      <c r="BO12" s="210"/>
      <c r="BP12" s="211"/>
      <c r="BQ12" s="212"/>
      <c r="BR12" s="213"/>
      <c r="BS12" s="214"/>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50" t="s">
        <v>372</v>
      </c>
      <c r="DE12" s="50" t="s">
        <v>379</v>
      </c>
      <c r="DF12" s="50" t="s">
        <v>380</v>
      </c>
      <c r="DG12" s="51">
        <f t="shared" ref="DG12:DG43" si="8">IF(AND(BD12="", J12="S+C"), (AG12/F12*0.07), IF(BD12&gt;(ROUND((AG12/F12*0.07)+0.000001, 0)), (ROUND((AG12/F12*0.07)+0.000001, 0)), BD12))</f>
        <v>4316</v>
      </c>
      <c r="DH12" s="51">
        <f t="shared" ref="DH12:DH43" si="9">IF(AND(BD12="", J12="SHP"), (U12/F12+(0.02*((O12+P12+Q12+R12+S12)/F12))), IF(BD12&gt;(ROUND(U12/F12+(0.02*((O12+P12+Q12+R12+S12)/F12))+0.000001, 0)), (ROUND(U12/F12+(0.02*((O12+P12+Q12+R12+S12)/F12))+0.000001, 0)), BD12))</f>
        <v>4316</v>
      </c>
      <c r="DI12" s="51">
        <f t="shared" ref="DI12:DI43" si="10">IF(AND(BD12="", J12="CoC"), (U12/F12), IF(BD12&gt;(U12/F12), (U12/F12), BD12))</f>
        <v>4316</v>
      </c>
    </row>
    <row r="13" spans="1:113" ht="75" x14ac:dyDescent="0.3">
      <c r="A13" s="181">
        <v>2</v>
      </c>
      <c r="B13" s="182" t="s">
        <v>381</v>
      </c>
      <c r="C13" s="183" t="s">
        <v>382</v>
      </c>
      <c r="D13" s="182" t="s">
        <v>383</v>
      </c>
      <c r="E13" s="239" t="s">
        <v>384</v>
      </c>
      <c r="F13" s="183">
        <v>1</v>
      </c>
      <c r="G13" s="184"/>
      <c r="H13" s="237">
        <v>41365</v>
      </c>
      <c r="I13" s="237">
        <v>41729</v>
      </c>
      <c r="J13" s="183" t="s">
        <v>364</v>
      </c>
      <c r="K13" s="185" t="s">
        <v>30</v>
      </c>
      <c r="L13" s="186">
        <v>0</v>
      </c>
      <c r="M13" s="187">
        <v>0</v>
      </c>
      <c r="N13" s="187">
        <v>0</v>
      </c>
      <c r="O13" s="187">
        <v>0</v>
      </c>
      <c r="P13" s="187">
        <v>175800</v>
      </c>
      <c r="Q13" s="187">
        <v>0</v>
      </c>
      <c r="R13" s="187">
        <v>0</v>
      </c>
      <c r="S13" s="187">
        <v>0</v>
      </c>
      <c r="T13" s="188">
        <v>0</v>
      </c>
      <c r="U13" s="187">
        <v>12224</v>
      </c>
      <c r="V13" s="189">
        <f t="shared" si="0"/>
        <v>15668.666666666666</v>
      </c>
      <c r="W13" s="190">
        <f t="shared" si="1"/>
        <v>188024</v>
      </c>
      <c r="X13" s="181">
        <v>0</v>
      </c>
      <c r="Y13" s="183">
        <v>0</v>
      </c>
      <c r="Z13" s="183">
        <v>10</v>
      </c>
      <c r="AA13" s="183">
        <v>11</v>
      </c>
      <c r="AB13" s="183">
        <v>1</v>
      </c>
      <c r="AC13" s="183">
        <v>0</v>
      </c>
      <c r="AD13" s="183">
        <v>0</v>
      </c>
      <c r="AE13" s="183">
        <v>0</v>
      </c>
      <c r="AF13" s="191">
        <f t="shared" si="2"/>
        <v>22</v>
      </c>
      <c r="AG13" s="192">
        <v>188024</v>
      </c>
      <c r="AH13" s="193" t="s">
        <v>366</v>
      </c>
      <c r="AI13" s="194" t="s">
        <v>84</v>
      </c>
      <c r="AJ13" s="183" t="s">
        <v>416</v>
      </c>
      <c r="AK13" s="183" t="s">
        <v>416</v>
      </c>
      <c r="AL13" s="183"/>
      <c r="AM13" s="195">
        <v>0</v>
      </c>
      <c r="AN13" s="196">
        <v>175800</v>
      </c>
      <c r="AO13" s="187">
        <v>0</v>
      </c>
      <c r="AP13" s="187">
        <v>0</v>
      </c>
      <c r="AQ13" s="187">
        <v>0</v>
      </c>
      <c r="AR13" s="187">
        <v>0</v>
      </c>
      <c r="AS13" s="197">
        <v>0</v>
      </c>
      <c r="AT13" s="198">
        <v>0</v>
      </c>
      <c r="AU13" s="198">
        <v>10</v>
      </c>
      <c r="AV13" s="198">
        <v>11</v>
      </c>
      <c r="AW13" s="198">
        <v>1</v>
      </c>
      <c r="AX13" s="198">
        <v>0</v>
      </c>
      <c r="AY13" s="198">
        <v>0</v>
      </c>
      <c r="AZ13" s="198">
        <v>0</v>
      </c>
      <c r="BA13" s="199">
        <f t="shared" si="3"/>
        <v>22</v>
      </c>
      <c r="BB13" s="200">
        <f t="shared" si="4"/>
        <v>175800</v>
      </c>
      <c r="BC13" s="201" t="s">
        <v>416</v>
      </c>
      <c r="BD13" s="187">
        <v>12224</v>
      </c>
      <c r="BE13" s="285">
        <f t="shared" si="5"/>
        <v>12224</v>
      </c>
      <c r="BF13" s="286">
        <f t="shared" si="6"/>
        <v>15668.666666666666</v>
      </c>
      <c r="BG13" s="287">
        <f t="shared" si="7"/>
        <v>188024</v>
      </c>
      <c r="BH13" s="205" t="s">
        <v>84</v>
      </c>
      <c r="BI13" s="206" t="s">
        <v>86</v>
      </c>
      <c r="BJ13" s="183" t="s">
        <v>84</v>
      </c>
      <c r="BK13" s="183" t="s">
        <v>416</v>
      </c>
      <c r="BL13" s="207"/>
      <c r="BM13" s="208" t="s">
        <v>416</v>
      </c>
      <c r="BN13" s="209"/>
      <c r="BO13" s="210"/>
      <c r="BP13" s="211"/>
      <c r="BQ13" s="212"/>
      <c r="BR13" s="213"/>
      <c r="BS13" s="214"/>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50" t="s">
        <v>372</v>
      </c>
      <c r="DE13" s="50" t="s">
        <v>379</v>
      </c>
      <c r="DF13" s="50" t="s">
        <v>380</v>
      </c>
      <c r="DG13" s="51">
        <f t="shared" si="8"/>
        <v>12224</v>
      </c>
      <c r="DH13" s="51">
        <f t="shared" si="9"/>
        <v>12224</v>
      </c>
      <c r="DI13" s="51">
        <f t="shared" si="10"/>
        <v>12224</v>
      </c>
    </row>
    <row r="14" spans="1:113" ht="259.5" customHeight="1" x14ac:dyDescent="0.3">
      <c r="A14" s="181">
        <v>3</v>
      </c>
      <c r="B14" s="182" t="s">
        <v>385</v>
      </c>
      <c r="C14" s="183" t="s">
        <v>386</v>
      </c>
      <c r="D14" s="182" t="s">
        <v>387</v>
      </c>
      <c r="E14" s="183" t="s">
        <v>388</v>
      </c>
      <c r="F14" s="183">
        <v>1</v>
      </c>
      <c r="G14" s="242">
        <v>41515</v>
      </c>
      <c r="H14" s="215">
        <v>41640</v>
      </c>
      <c r="I14" s="215">
        <v>42004</v>
      </c>
      <c r="J14" s="183" t="s">
        <v>364</v>
      </c>
      <c r="K14" s="185" t="s">
        <v>31</v>
      </c>
      <c r="L14" s="186">
        <v>0</v>
      </c>
      <c r="M14" s="187">
        <v>0</v>
      </c>
      <c r="N14" s="187">
        <v>0</v>
      </c>
      <c r="O14" s="187">
        <v>0</v>
      </c>
      <c r="P14" s="187">
        <v>0</v>
      </c>
      <c r="Q14" s="187">
        <v>0</v>
      </c>
      <c r="R14" s="187">
        <v>0</v>
      </c>
      <c r="S14" s="187">
        <v>0</v>
      </c>
      <c r="T14" s="188">
        <v>0</v>
      </c>
      <c r="U14" s="187">
        <v>0</v>
      </c>
      <c r="V14" s="189">
        <v>0</v>
      </c>
      <c r="W14" s="190">
        <v>0</v>
      </c>
      <c r="X14" s="181">
        <v>0</v>
      </c>
      <c r="Y14" s="183">
        <v>0</v>
      </c>
      <c r="Z14" s="183">
        <v>0</v>
      </c>
      <c r="AA14" s="183">
        <v>0</v>
      </c>
      <c r="AB14" s="183">
        <v>0</v>
      </c>
      <c r="AC14" s="183">
        <v>0</v>
      </c>
      <c r="AD14" s="183">
        <v>0</v>
      </c>
      <c r="AE14" s="183">
        <v>0</v>
      </c>
      <c r="AF14" s="191">
        <v>0</v>
      </c>
      <c r="AG14" s="191">
        <v>0</v>
      </c>
      <c r="AH14" s="241" t="s">
        <v>366</v>
      </c>
      <c r="AI14" s="193" t="s">
        <v>84</v>
      </c>
      <c r="AJ14" s="194" t="s">
        <v>416</v>
      </c>
      <c r="AK14" s="183" t="s">
        <v>416</v>
      </c>
      <c r="AL14" s="183"/>
      <c r="AM14" s="195">
        <v>0</v>
      </c>
      <c r="AN14" s="196">
        <v>0</v>
      </c>
      <c r="AO14" s="187">
        <v>0</v>
      </c>
      <c r="AP14" s="187">
        <v>0</v>
      </c>
      <c r="AQ14" s="187">
        <v>0</v>
      </c>
      <c r="AR14" s="187">
        <v>0</v>
      </c>
      <c r="AS14" s="197">
        <v>0</v>
      </c>
      <c r="AT14" s="198">
        <v>0</v>
      </c>
      <c r="AU14" s="198">
        <v>0</v>
      </c>
      <c r="AV14" s="198">
        <v>0</v>
      </c>
      <c r="AW14" s="198">
        <v>0</v>
      </c>
      <c r="AX14" s="198">
        <v>0</v>
      </c>
      <c r="AY14" s="198">
        <v>0</v>
      </c>
      <c r="AZ14" s="198">
        <v>0</v>
      </c>
      <c r="BA14" s="199">
        <v>0</v>
      </c>
      <c r="BB14" s="200">
        <v>0</v>
      </c>
      <c r="BC14" s="201" t="s">
        <v>416</v>
      </c>
      <c r="BD14" s="187">
        <v>0</v>
      </c>
      <c r="BE14" s="285">
        <v>0</v>
      </c>
      <c r="BF14" s="286" t="s">
        <v>416</v>
      </c>
      <c r="BG14" s="287">
        <v>0</v>
      </c>
      <c r="BH14" s="205" t="s">
        <v>416</v>
      </c>
      <c r="BI14" s="206" t="s">
        <v>425</v>
      </c>
      <c r="BJ14" s="243" t="s">
        <v>33</v>
      </c>
      <c r="BK14" s="183" t="s">
        <v>83</v>
      </c>
      <c r="BL14" s="206" t="s">
        <v>63</v>
      </c>
      <c r="BM14" s="208"/>
      <c r="BN14" s="209"/>
      <c r="BO14" s="210"/>
      <c r="BP14" s="211"/>
      <c r="BQ14" s="212"/>
      <c r="BR14" s="213"/>
      <c r="BS14" s="214"/>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50"/>
      <c r="DE14" s="50"/>
      <c r="DF14" s="50"/>
      <c r="DG14" s="51"/>
      <c r="DH14" s="51"/>
      <c r="DI14" s="51"/>
    </row>
    <row r="15" spans="1:113" ht="264.75" customHeight="1" x14ac:dyDescent="0.3">
      <c r="A15" s="181">
        <v>4</v>
      </c>
      <c r="B15" s="182" t="s">
        <v>385</v>
      </c>
      <c r="C15" s="183" t="s">
        <v>386</v>
      </c>
      <c r="D15" s="182" t="s">
        <v>389</v>
      </c>
      <c r="E15" s="183" t="s">
        <v>390</v>
      </c>
      <c r="F15" s="183">
        <v>1</v>
      </c>
      <c r="G15" s="242">
        <v>41515</v>
      </c>
      <c r="H15" s="215">
        <v>41640</v>
      </c>
      <c r="I15" s="215">
        <v>42004</v>
      </c>
      <c r="J15" s="183" t="s">
        <v>364</v>
      </c>
      <c r="K15" s="185" t="s">
        <v>32</v>
      </c>
      <c r="L15" s="186">
        <v>0</v>
      </c>
      <c r="M15" s="187">
        <v>0</v>
      </c>
      <c r="N15" s="187">
        <v>0</v>
      </c>
      <c r="O15" s="187">
        <v>68796</v>
      </c>
      <c r="P15" s="187">
        <v>0</v>
      </c>
      <c r="Q15" s="187">
        <v>31545</v>
      </c>
      <c r="R15" s="187">
        <v>0</v>
      </c>
      <c r="S15" s="187">
        <v>0</v>
      </c>
      <c r="T15" s="188">
        <v>0</v>
      </c>
      <c r="U15" s="187">
        <v>6854</v>
      </c>
      <c r="V15" s="189">
        <v>107195</v>
      </c>
      <c r="W15" s="192">
        <v>107195</v>
      </c>
      <c r="X15" s="181">
        <v>0</v>
      </c>
      <c r="Y15" s="183">
        <v>0</v>
      </c>
      <c r="Z15" s="183">
        <v>0</v>
      </c>
      <c r="AA15" s="183">
        <v>0</v>
      </c>
      <c r="AB15" s="183">
        <v>0</v>
      </c>
      <c r="AC15" s="183">
        <v>0</v>
      </c>
      <c r="AD15" s="183">
        <v>0</v>
      </c>
      <c r="AE15" s="183">
        <v>0</v>
      </c>
      <c r="AF15" s="191">
        <v>0</v>
      </c>
      <c r="AG15" s="191">
        <v>0</v>
      </c>
      <c r="AH15" s="241" t="s">
        <v>366</v>
      </c>
      <c r="AI15" s="193" t="s">
        <v>84</v>
      </c>
      <c r="AJ15" s="194" t="s">
        <v>416</v>
      </c>
      <c r="AK15" s="183" t="s">
        <v>416</v>
      </c>
      <c r="AL15" s="183"/>
      <c r="AM15" s="195">
        <v>68796</v>
      </c>
      <c r="AN15" s="196">
        <v>0</v>
      </c>
      <c r="AO15" s="187">
        <v>31545</v>
      </c>
      <c r="AP15" s="187">
        <v>0</v>
      </c>
      <c r="AQ15" s="187">
        <v>0</v>
      </c>
      <c r="AR15" s="187">
        <v>0</v>
      </c>
      <c r="AS15" s="197">
        <v>0</v>
      </c>
      <c r="AT15" s="198">
        <v>0</v>
      </c>
      <c r="AU15" s="198">
        <v>0</v>
      </c>
      <c r="AV15" s="198">
        <v>0</v>
      </c>
      <c r="AW15" s="198">
        <v>0</v>
      </c>
      <c r="AX15" s="198">
        <v>0</v>
      </c>
      <c r="AY15" s="198">
        <v>0</v>
      </c>
      <c r="AZ15" s="198">
        <v>0</v>
      </c>
      <c r="BA15" s="199">
        <v>0</v>
      </c>
      <c r="BB15" s="200">
        <v>100341</v>
      </c>
      <c r="BC15" s="201" t="s">
        <v>416</v>
      </c>
      <c r="BD15" s="187">
        <v>6854</v>
      </c>
      <c r="BE15" s="285">
        <v>6854</v>
      </c>
      <c r="BF15" s="286" t="s">
        <v>416</v>
      </c>
      <c r="BG15" s="287">
        <v>107195</v>
      </c>
      <c r="BH15" s="205" t="s">
        <v>416</v>
      </c>
      <c r="BI15" s="206" t="s">
        <v>425</v>
      </c>
      <c r="BJ15" s="244" t="s">
        <v>33</v>
      </c>
      <c r="BK15" s="183" t="s">
        <v>83</v>
      </c>
      <c r="BL15" s="206" t="s">
        <v>63</v>
      </c>
      <c r="BM15" s="208" t="s">
        <v>416</v>
      </c>
      <c r="BN15" s="209"/>
      <c r="BO15" s="210"/>
      <c r="BP15" s="211"/>
      <c r="BQ15" s="212"/>
      <c r="BR15" s="213"/>
      <c r="BS15" s="214"/>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50"/>
      <c r="DE15" s="50"/>
      <c r="DF15" s="50"/>
      <c r="DG15" s="51"/>
      <c r="DH15" s="51"/>
      <c r="DI15" s="51"/>
    </row>
    <row r="16" spans="1:113" ht="303.75" customHeight="1" x14ac:dyDescent="0.3">
      <c r="A16" s="181">
        <v>5</v>
      </c>
      <c r="B16" s="182" t="s">
        <v>391</v>
      </c>
      <c r="C16" s="183" t="s">
        <v>392</v>
      </c>
      <c r="D16" s="182" t="s">
        <v>393</v>
      </c>
      <c r="E16" s="183" t="s">
        <v>394</v>
      </c>
      <c r="F16" s="183">
        <v>1</v>
      </c>
      <c r="G16" s="184"/>
      <c r="H16" s="184">
        <v>41354</v>
      </c>
      <c r="I16" s="184">
        <v>41718</v>
      </c>
      <c r="J16" s="183" t="s">
        <v>364</v>
      </c>
      <c r="K16" s="185" t="s">
        <v>90</v>
      </c>
      <c r="L16" s="186">
        <v>0</v>
      </c>
      <c r="M16" s="187">
        <v>0</v>
      </c>
      <c r="N16" s="187">
        <v>0</v>
      </c>
      <c r="O16" s="187">
        <v>0</v>
      </c>
      <c r="P16" s="187">
        <v>432708</v>
      </c>
      <c r="Q16" s="187">
        <v>0</v>
      </c>
      <c r="R16" s="187">
        <v>0</v>
      </c>
      <c r="S16" s="187">
        <v>0</v>
      </c>
      <c r="T16" s="188">
        <v>0</v>
      </c>
      <c r="U16" s="187">
        <v>29950</v>
      </c>
      <c r="V16" s="189">
        <v>462658</v>
      </c>
      <c r="W16" s="190">
        <v>462658</v>
      </c>
      <c r="X16" s="181">
        <v>0</v>
      </c>
      <c r="Y16" s="183">
        <v>0</v>
      </c>
      <c r="Z16" s="183">
        <v>27</v>
      </c>
      <c r="AA16" s="183">
        <v>15</v>
      </c>
      <c r="AB16" s="183">
        <v>12</v>
      </c>
      <c r="AC16" s="183">
        <v>0</v>
      </c>
      <c r="AD16" s="183">
        <v>0</v>
      </c>
      <c r="AE16" s="183">
        <v>0</v>
      </c>
      <c r="AF16" s="191">
        <v>54</v>
      </c>
      <c r="AG16" s="192">
        <v>462658</v>
      </c>
      <c r="AH16" s="193" t="s">
        <v>366</v>
      </c>
      <c r="AI16" s="194" t="s">
        <v>84</v>
      </c>
      <c r="AJ16" s="183" t="s">
        <v>416</v>
      </c>
      <c r="AK16" s="244" t="s">
        <v>34</v>
      </c>
      <c r="AL16" s="206" t="s">
        <v>64</v>
      </c>
      <c r="AM16" s="195">
        <v>0</v>
      </c>
      <c r="AN16" s="195">
        <v>432708</v>
      </c>
      <c r="AO16" s="187">
        <v>0</v>
      </c>
      <c r="AP16" s="187">
        <v>0</v>
      </c>
      <c r="AQ16" s="187">
        <v>0</v>
      </c>
      <c r="AR16" s="187">
        <v>0</v>
      </c>
      <c r="AS16" s="197">
        <v>0</v>
      </c>
      <c r="AT16" s="198">
        <v>0</v>
      </c>
      <c r="AU16" s="198">
        <v>27</v>
      </c>
      <c r="AV16" s="198">
        <v>15</v>
      </c>
      <c r="AW16" s="198">
        <v>12</v>
      </c>
      <c r="AX16" s="198">
        <v>0</v>
      </c>
      <c r="AY16" s="198">
        <v>0</v>
      </c>
      <c r="AZ16" s="198">
        <v>0</v>
      </c>
      <c r="BA16" s="199">
        <v>54</v>
      </c>
      <c r="BB16" s="200">
        <v>432708</v>
      </c>
      <c r="BC16" s="201" t="s">
        <v>416</v>
      </c>
      <c r="BD16" s="187">
        <v>29950</v>
      </c>
      <c r="BE16" s="285">
        <v>29950</v>
      </c>
      <c r="BF16" s="286" t="s">
        <v>84</v>
      </c>
      <c r="BG16" s="287">
        <v>462658</v>
      </c>
      <c r="BH16" s="205" t="s">
        <v>84</v>
      </c>
      <c r="BI16" s="206" t="s">
        <v>86</v>
      </c>
      <c r="BJ16" s="183" t="s">
        <v>84</v>
      </c>
      <c r="BK16" s="183" t="s">
        <v>83</v>
      </c>
      <c r="BL16" s="206" t="s">
        <v>9</v>
      </c>
      <c r="BM16" s="208" t="s">
        <v>416</v>
      </c>
      <c r="BN16" s="209"/>
      <c r="BO16" s="210"/>
      <c r="BP16" s="211"/>
      <c r="BQ16" s="212"/>
      <c r="BR16" s="213"/>
      <c r="BS16" s="214"/>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50"/>
      <c r="DE16" s="50"/>
      <c r="DF16" s="50"/>
      <c r="DG16" s="51"/>
      <c r="DH16" s="51"/>
      <c r="DI16" s="51"/>
    </row>
    <row r="17" spans="1:113" ht="174" customHeight="1" x14ac:dyDescent="0.3">
      <c r="A17" s="181">
        <v>6</v>
      </c>
      <c r="B17" s="182" t="s">
        <v>391</v>
      </c>
      <c r="C17" s="183" t="s">
        <v>392</v>
      </c>
      <c r="D17" s="182" t="s">
        <v>395</v>
      </c>
      <c r="E17" s="183" t="s">
        <v>396</v>
      </c>
      <c r="F17" s="183">
        <v>1</v>
      </c>
      <c r="G17" s="184"/>
      <c r="H17" s="184">
        <v>41378</v>
      </c>
      <c r="I17" s="184">
        <v>41742</v>
      </c>
      <c r="J17" s="183" t="s">
        <v>364</v>
      </c>
      <c r="K17" s="185" t="s">
        <v>90</v>
      </c>
      <c r="L17" s="186">
        <v>0</v>
      </c>
      <c r="M17" s="187">
        <v>0</v>
      </c>
      <c r="N17" s="187">
        <v>0</v>
      </c>
      <c r="O17" s="187">
        <v>0</v>
      </c>
      <c r="P17" s="187">
        <v>0</v>
      </c>
      <c r="Q17" s="187">
        <v>0</v>
      </c>
      <c r="R17" s="187">
        <v>0</v>
      </c>
      <c r="S17" s="187">
        <v>0</v>
      </c>
      <c r="T17" s="188">
        <v>0</v>
      </c>
      <c r="U17" s="187">
        <v>0</v>
      </c>
      <c r="V17" s="189">
        <v>0</v>
      </c>
      <c r="W17" s="190">
        <v>0</v>
      </c>
      <c r="X17" s="181">
        <v>0</v>
      </c>
      <c r="Y17" s="183">
        <v>0</v>
      </c>
      <c r="Z17" s="183">
        <v>0</v>
      </c>
      <c r="AA17" s="183">
        <v>0</v>
      </c>
      <c r="AB17" s="183">
        <v>0</v>
      </c>
      <c r="AC17" s="183">
        <v>0</v>
      </c>
      <c r="AD17" s="183">
        <v>0</v>
      </c>
      <c r="AE17" s="183">
        <v>0</v>
      </c>
      <c r="AF17" s="191">
        <v>0</v>
      </c>
      <c r="AG17" s="192">
        <v>0</v>
      </c>
      <c r="AH17" s="193" t="s">
        <v>366</v>
      </c>
      <c r="AI17" s="194" t="s">
        <v>84</v>
      </c>
      <c r="AJ17" s="183" t="s">
        <v>416</v>
      </c>
      <c r="AK17" s="183" t="s">
        <v>416</v>
      </c>
      <c r="AL17" s="206" t="s">
        <v>65</v>
      </c>
      <c r="AM17" s="195">
        <v>0</v>
      </c>
      <c r="AN17" s="196">
        <v>0</v>
      </c>
      <c r="AO17" s="187">
        <v>0</v>
      </c>
      <c r="AP17" s="187">
        <v>0</v>
      </c>
      <c r="AQ17" s="187">
        <v>0</v>
      </c>
      <c r="AR17" s="187">
        <v>0</v>
      </c>
      <c r="AS17" s="197">
        <v>0</v>
      </c>
      <c r="AT17" s="198">
        <v>0</v>
      </c>
      <c r="AU17" s="198">
        <v>0</v>
      </c>
      <c r="AV17" s="198">
        <v>0</v>
      </c>
      <c r="AW17" s="198">
        <v>0</v>
      </c>
      <c r="AX17" s="198">
        <v>0</v>
      </c>
      <c r="AY17" s="198">
        <v>0</v>
      </c>
      <c r="AZ17" s="198">
        <v>0</v>
      </c>
      <c r="BA17" s="199">
        <v>0</v>
      </c>
      <c r="BB17" s="200">
        <v>0</v>
      </c>
      <c r="BC17" s="201" t="s">
        <v>416</v>
      </c>
      <c r="BD17" s="187">
        <v>0</v>
      </c>
      <c r="BE17" s="285">
        <v>0</v>
      </c>
      <c r="BF17" s="286" t="s">
        <v>84</v>
      </c>
      <c r="BG17" s="287">
        <v>0</v>
      </c>
      <c r="BH17" s="205" t="s">
        <v>84</v>
      </c>
      <c r="BI17" s="206" t="s">
        <v>86</v>
      </c>
      <c r="BJ17" s="183" t="s">
        <v>84</v>
      </c>
      <c r="BK17" s="183" t="s">
        <v>83</v>
      </c>
      <c r="BL17" s="206" t="s">
        <v>65</v>
      </c>
      <c r="BM17" s="208" t="s">
        <v>416</v>
      </c>
      <c r="BN17" s="209"/>
      <c r="BO17" s="210"/>
      <c r="BP17" s="211"/>
      <c r="BQ17" s="212"/>
      <c r="BR17" s="213"/>
      <c r="BS17" s="214"/>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50"/>
      <c r="DE17" s="50"/>
      <c r="DF17" s="50"/>
      <c r="DG17" s="51"/>
      <c r="DH17" s="51"/>
      <c r="DI17" s="51"/>
    </row>
    <row r="18" spans="1:113" ht="168.75" x14ac:dyDescent="0.3">
      <c r="A18" s="181">
        <v>7</v>
      </c>
      <c r="B18" s="182" t="s">
        <v>397</v>
      </c>
      <c r="C18" s="183" t="s">
        <v>398</v>
      </c>
      <c r="D18" s="182" t="s">
        <v>371</v>
      </c>
      <c r="E18" s="183" t="s">
        <v>288</v>
      </c>
      <c r="F18" s="183">
        <v>1</v>
      </c>
      <c r="G18" s="184"/>
      <c r="H18" s="184">
        <v>41398</v>
      </c>
      <c r="I18" s="184">
        <v>41762</v>
      </c>
      <c r="J18" s="183" t="s">
        <v>364</v>
      </c>
      <c r="K18" s="281" t="s">
        <v>35</v>
      </c>
      <c r="L18" s="186">
        <v>0</v>
      </c>
      <c r="M18" s="187">
        <v>0</v>
      </c>
      <c r="N18" s="187">
        <v>0</v>
      </c>
      <c r="O18" s="187">
        <v>0</v>
      </c>
      <c r="P18" s="187">
        <v>240072</v>
      </c>
      <c r="Q18" s="187">
        <v>0</v>
      </c>
      <c r="R18" s="187">
        <v>0</v>
      </c>
      <c r="S18" s="187">
        <v>0</v>
      </c>
      <c r="T18" s="188">
        <v>0</v>
      </c>
      <c r="U18" s="187">
        <v>14263</v>
      </c>
      <c r="V18" s="189">
        <f t="shared" si="0"/>
        <v>21194.583333333332</v>
      </c>
      <c r="W18" s="190">
        <f t="shared" si="1"/>
        <v>254335</v>
      </c>
      <c r="X18" s="181">
        <v>0</v>
      </c>
      <c r="Y18" s="183">
        <v>0</v>
      </c>
      <c r="Z18" s="183">
        <v>15</v>
      </c>
      <c r="AA18" s="183">
        <v>13</v>
      </c>
      <c r="AB18" s="183">
        <v>4</v>
      </c>
      <c r="AC18" s="183">
        <v>0</v>
      </c>
      <c r="AD18" s="183">
        <v>0</v>
      </c>
      <c r="AE18" s="183">
        <v>0</v>
      </c>
      <c r="AF18" s="191">
        <f t="shared" si="2"/>
        <v>32</v>
      </c>
      <c r="AG18" s="192">
        <v>254335</v>
      </c>
      <c r="AH18" s="193" t="s">
        <v>366</v>
      </c>
      <c r="AI18" s="194" t="s">
        <v>84</v>
      </c>
      <c r="AJ18" s="183" t="s">
        <v>416</v>
      </c>
      <c r="AK18" s="183" t="s">
        <v>416</v>
      </c>
      <c r="AL18" s="183"/>
      <c r="AM18" s="195">
        <v>0</v>
      </c>
      <c r="AN18" s="196">
        <v>240072</v>
      </c>
      <c r="AO18" s="187">
        <v>0</v>
      </c>
      <c r="AP18" s="187">
        <v>0</v>
      </c>
      <c r="AQ18" s="187">
        <v>0</v>
      </c>
      <c r="AR18" s="187">
        <v>0</v>
      </c>
      <c r="AS18" s="197">
        <v>0</v>
      </c>
      <c r="AT18" s="198">
        <v>0</v>
      </c>
      <c r="AU18" s="198">
        <v>15</v>
      </c>
      <c r="AV18" s="198">
        <v>13</v>
      </c>
      <c r="AW18" s="198">
        <v>4</v>
      </c>
      <c r="AX18" s="198">
        <v>0</v>
      </c>
      <c r="AY18" s="198">
        <v>0</v>
      </c>
      <c r="AZ18" s="198">
        <v>0</v>
      </c>
      <c r="BA18" s="199">
        <f t="shared" si="3"/>
        <v>32</v>
      </c>
      <c r="BB18" s="200">
        <f t="shared" si="4"/>
        <v>240072</v>
      </c>
      <c r="BC18" s="201" t="s">
        <v>416</v>
      </c>
      <c r="BD18" s="187">
        <v>14263</v>
      </c>
      <c r="BE18" s="285">
        <f t="shared" si="5"/>
        <v>14263</v>
      </c>
      <c r="BF18" s="286">
        <f t="shared" si="6"/>
        <v>21194.583333333332</v>
      </c>
      <c r="BG18" s="287">
        <f t="shared" si="7"/>
        <v>254335</v>
      </c>
      <c r="BH18" s="205" t="s">
        <v>84</v>
      </c>
      <c r="BI18" s="206" t="s">
        <v>86</v>
      </c>
      <c r="BJ18" s="183" t="s">
        <v>84</v>
      </c>
      <c r="BK18" s="183" t="s">
        <v>416</v>
      </c>
      <c r="BL18" s="207"/>
      <c r="BM18" s="208" t="s">
        <v>416</v>
      </c>
      <c r="BN18" s="209"/>
      <c r="BO18" s="210"/>
      <c r="BP18" s="211"/>
      <c r="BQ18" s="212"/>
      <c r="BR18" s="213"/>
      <c r="BS18" s="214"/>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50" t="s">
        <v>372</v>
      </c>
      <c r="DE18" s="50" t="s">
        <v>379</v>
      </c>
      <c r="DF18" s="50" t="s">
        <v>380</v>
      </c>
      <c r="DG18" s="51">
        <f t="shared" si="8"/>
        <v>14263</v>
      </c>
      <c r="DH18" s="51">
        <f t="shared" si="9"/>
        <v>14263</v>
      </c>
      <c r="DI18" s="51">
        <f t="shared" si="10"/>
        <v>14263</v>
      </c>
    </row>
    <row r="19" spans="1:113" ht="168.75" x14ac:dyDescent="0.3">
      <c r="A19" s="181">
        <v>8</v>
      </c>
      <c r="B19" s="182" t="s">
        <v>289</v>
      </c>
      <c r="C19" s="183" t="s">
        <v>290</v>
      </c>
      <c r="D19" s="182" t="s">
        <v>291</v>
      </c>
      <c r="E19" s="183" t="s">
        <v>292</v>
      </c>
      <c r="F19" s="183">
        <v>1</v>
      </c>
      <c r="G19" s="184" t="s">
        <v>77</v>
      </c>
      <c r="H19" s="184">
        <v>41545</v>
      </c>
      <c r="I19" s="184">
        <v>41909</v>
      </c>
      <c r="J19" s="183" t="s">
        <v>364</v>
      </c>
      <c r="K19" s="281" t="s">
        <v>36</v>
      </c>
      <c r="L19" s="186">
        <v>0</v>
      </c>
      <c r="M19" s="187">
        <v>0</v>
      </c>
      <c r="N19" s="187">
        <v>0</v>
      </c>
      <c r="O19" s="187">
        <v>0</v>
      </c>
      <c r="P19" s="187">
        <v>75240</v>
      </c>
      <c r="Q19" s="187">
        <v>0</v>
      </c>
      <c r="R19" s="187">
        <v>0</v>
      </c>
      <c r="S19" s="187">
        <v>0</v>
      </c>
      <c r="T19" s="188">
        <v>0</v>
      </c>
      <c r="U19" s="187">
        <v>5058</v>
      </c>
      <c r="V19" s="189">
        <f t="shared" si="0"/>
        <v>6691.5</v>
      </c>
      <c r="W19" s="190">
        <f t="shared" si="1"/>
        <v>80298</v>
      </c>
      <c r="X19" s="181">
        <v>0</v>
      </c>
      <c r="Y19" s="183">
        <v>0</v>
      </c>
      <c r="Z19" s="183">
        <v>4</v>
      </c>
      <c r="AA19" s="183">
        <v>6</v>
      </c>
      <c r="AB19" s="183">
        <v>0</v>
      </c>
      <c r="AC19" s="183">
        <v>0</v>
      </c>
      <c r="AD19" s="183">
        <v>0</v>
      </c>
      <c r="AE19" s="183">
        <v>0</v>
      </c>
      <c r="AF19" s="191">
        <f t="shared" si="2"/>
        <v>10</v>
      </c>
      <c r="AG19" s="192">
        <v>80298</v>
      </c>
      <c r="AH19" s="193" t="s">
        <v>366</v>
      </c>
      <c r="AI19" s="194" t="s">
        <v>84</v>
      </c>
      <c r="AJ19" s="183" t="s">
        <v>416</v>
      </c>
      <c r="AK19" s="183" t="s">
        <v>416</v>
      </c>
      <c r="AL19" s="183"/>
      <c r="AM19" s="195">
        <v>0</v>
      </c>
      <c r="AN19" s="196">
        <v>75240</v>
      </c>
      <c r="AO19" s="187">
        <v>0</v>
      </c>
      <c r="AP19" s="187">
        <v>0</v>
      </c>
      <c r="AQ19" s="187">
        <v>0</v>
      </c>
      <c r="AR19" s="187">
        <v>0</v>
      </c>
      <c r="AS19" s="197">
        <v>0</v>
      </c>
      <c r="AT19" s="198">
        <v>0</v>
      </c>
      <c r="AU19" s="198">
        <v>4</v>
      </c>
      <c r="AV19" s="198">
        <v>6</v>
      </c>
      <c r="AW19" s="198">
        <v>0</v>
      </c>
      <c r="AX19" s="198">
        <v>0</v>
      </c>
      <c r="AY19" s="198">
        <v>0</v>
      </c>
      <c r="AZ19" s="198">
        <v>0</v>
      </c>
      <c r="BA19" s="199">
        <f t="shared" si="3"/>
        <v>10</v>
      </c>
      <c r="BB19" s="200">
        <f t="shared" si="4"/>
        <v>75240</v>
      </c>
      <c r="BC19" s="201" t="s">
        <v>416</v>
      </c>
      <c r="BD19" s="187">
        <v>5058</v>
      </c>
      <c r="BE19" s="285">
        <f t="shared" si="5"/>
        <v>5058</v>
      </c>
      <c r="BF19" s="286">
        <f t="shared" si="6"/>
        <v>6691.5</v>
      </c>
      <c r="BG19" s="287">
        <f t="shared" si="7"/>
        <v>80298</v>
      </c>
      <c r="BH19" s="205" t="s">
        <v>84</v>
      </c>
      <c r="BI19" s="206" t="s">
        <v>86</v>
      </c>
      <c r="BJ19" s="183" t="s">
        <v>84</v>
      </c>
      <c r="BK19" s="183" t="s">
        <v>416</v>
      </c>
      <c r="BL19" s="207"/>
      <c r="BM19" s="208" t="s">
        <v>416</v>
      </c>
      <c r="BN19" s="209"/>
      <c r="BO19" s="210"/>
      <c r="BP19" s="211"/>
      <c r="BQ19" s="212"/>
      <c r="BR19" s="213"/>
      <c r="BS19" s="214"/>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50" t="s">
        <v>372</v>
      </c>
      <c r="DE19" s="50" t="s">
        <v>379</v>
      </c>
      <c r="DF19" s="50" t="s">
        <v>380</v>
      </c>
      <c r="DG19" s="51">
        <f t="shared" si="8"/>
        <v>5058</v>
      </c>
      <c r="DH19" s="51">
        <f t="shared" si="9"/>
        <v>5058</v>
      </c>
      <c r="DI19" s="51">
        <f t="shared" si="10"/>
        <v>5058</v>
      </c>
    </row>
    <row r="20" spans="1:113" ht="150" x14ac:dyDescent="0.3">
      <c r="A20" s="181">
        <v>9</v>
      </c>
      <c r="B20" s="182" t="s">
        <v>293</v>
      </c>
      <c r="C20" s="183" t="s">
        <v>294</v>
      </c>
      <c r="D20" s="182" t="s">
        <v>295</v>
      </c>
      <c r="E20" s="183" t="s">
        <v>296</v>
      </c>
      <c r="F20" s="183">
        <v>1</v>
      </c>
      <c r="G20" s="184">
        <v>41410</v>
      </c>
      <c r="H20" s="184">
        <v>41426</v>
      </c>
      <c r="I20" s="184">
        <v>41790</v>
      </c>
      <c r="J20" s="183" t="s">
        <v>364</v>
      </c>
      <c r="K20" s="185" t="s">
        <v>56</v>
      </c>
      <c r="L20" s="186">
        <v>0</v>
      </c>
      <c r="M20" s="187">
        <v>0</v>
      </c>
      <c r="N20" s="187">
        <v>0</v>
      </c>
      <c r="O20" s="187">
        <v>127320</v>
      </c>
      <c r="P20" s="187">
        <v>0</v>
      </c>
      <c r="Q20" s="187">
        <v>128249</v>
      </c>
      <c r="R20" s="187">
        <v>0</v>
      </c>
      <c r="S20" s="187">
        <v>0</v>
      </c>
      <c r="T20" s="188">
        <v>0</v>
      </c>
      <c r="U20" s="238">
        <v>17888</v>
      </c>
      <c r="V20" s="189">
        <f t="shared" si="0"/>
        <v>22788.083333333332</v>
      </c>
      <c r="W20" s="217">
        <f t="shared" si="1"/>
        <v>273457</v>
      </c>
      <c r="X20" s="181">
        <v>0</v>
      </c>
      <c r="Y20" s="183">
        <v>0</v>
      </c>
      <c r="Z20" s="183">
        <v>0</v>
      </c>
      <c r="AA20" s="183">
        <v>0</v>
      </c>
      <c r="AB20" s="183">
        <v>0</v>
      </c>
      <c r="AC20" s="183">
        <v>0</v>
      </c>
      <c r="AD20" s="183">
        <v>0</v>
      </c>
      <c r="AE20" s="183">
        <v>0</v>
      </c>
      <c r="AF20" s="191">
        <f t="shared" si="2"/>
        <v>0</v>
      </c>
      <c r="AG20" s="192">
        <v>0</v>
      </c>
      <c r="AH20" s="193" t="s">
        <v>365</v>
      </c>
      <c r="AI20" s="194" t="s">
        <v>84</v>
      </c>
      <c r="AJ20" s="183" t="s">
        <v>416</v>
      </c>
      <c r="AK20" s="183" t="s">
        <v>416</v>
      </c>
      <c r="AL20" s="218" t="s">
        <v>37</v>
      </c>
      <c r="AM20" s="195">
        <v>127320</v>
      </c>
      <c r="AN20" s="196">
        <v>0</v>
      </c>
      <c r="AO20" s="187">
        <v>128249</v>
      </c>
      <c r="AP20" s="187">
        <v>0</v>
      </c>
      <c r="AQ20" s="187">
        <v>0</v>
      </c>
      <c r="AR20" s="187">
        <v>0</v>
      </c>
      <c r="AS20" s="197">
        <v>0</v>
      </c>
      <c r="AT20" s="198">
        <v>0</v>
      </c>
      <c r="AU20" s="198">
        <v>0</v>
      </c>
      <c r="AV20" s="198">
        <v>0</v>
      </c>
      <c r="AW20" s="198">
        <v>0</v>
      </c>
      <c r="AX20" s="198">
        <v>0</v>
      </c>
      <c r="AY20" s="198">
        <v>0</v>
      </c>
      <c r="AZ20" s="198">
        <v>0</v>
      </c>
      <c r="BA20" s="199">
        <f t="shared" si="3"/>
        <v>0</v>
      </c>
      <c r="BB20" s="200">
        <f t="shared" si="4"/>
        <v>255569</v>
      </c>
      <c r="BC20" s="201" t="s">
        <v>416</v>
      </c>
      <c r="BD20" s="187">
        <v>17888</v>
      </c>
      <c r="BE20" s="288">
        <v>17888</v>
      </c>
      <c r="BF20" s="286">
        <f t="shared" si="6"/>
        <v>22788.083333333332</v>
      </c>
      <c r="BG20" s="289">
        <f t="shared" si="7"/>
        <v>273457</v>
      </c>
      <c r="BH20" s="205" t="s">
        <v>416</v>
      </c>
      <c r="BI20" s="206" t="s">
        <v>425</v>
      </c>
      <c r="BJ20" s="183" t="s">
        <v>84</v>
      </c>
      <c r="BK20" s="183" t="s">
        <v>416</v>
      </c>
      <c r="BL20" s="207"/>
      <c r="BM20" s="208" t="s">
        <v>416</v>
      </c>
      <c r="BN20" s="209"/>
      <c r="BO20" s="210"/>
      <c r="BP20" s="211"/>
      <c r="BQ20" s="212"/>
      <c r="BR20" s="213"/>
      <c r="BS20" s="214"/>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50" t="s">
        <v>372</v>
      </c>
      <c r="DE20" s="50" t="s">
        <v>379</v>
      </c>
      <c r="DF20" s="50" t="s">
        <v>380</v>
      </c>
      <c r="DG20" s="51">
        <f t="shared" si="8"/>
        <v>0</v>
      </c>
      <c r="DH20" s="51">
        <f t="shared" si="9"/>
        <v>17888</v>
      </c>
      <c r="DI20" s="51">
        <f t="shared" si="10"/>
        <v>17888</v>
      </c>
    </row>
    <row r="21" spans="1:113" ht="150" x14ac:dyDescent="0.3">
      <c r="A21" s="181">
        <v>10</v>
      </c>
      <c r="B21" s="182" t="s">
        <v>381</v>
      </c>
      <c r="C21" s="183" t="s">
        <v>382</v>
      </c>
      <c r="D21" s="182" t="s">
        <v>297</v>
      </c>
      <c r="E21" s="229" t="s">
        <v>298</v>
      </c>
      <c r="F21" s="183">
        <v>1</v>
      </c>
      <c r="G21" s="184"/>
      <c r="H21" s="237">
        <v>41378</v>
      </c>
      <c r="I21" s="237">
        <v>41742</v>
      </c>
      <c r="J21" s="183" t="s">
        <v>364</v>
      </c>
      <c r="K21" s="185" t="s">
        <v>30</v>
      </c>
      <c r="L21" s="186">
        <v>0</v>
      </c>
      <c r="M21" s="187">
        <v>0</v>
      </c>
      <c r="N21" s="187">
        <v>0</v>
      </c>
      <c r="O21" s="187">
        <v>0</v>
      </c>
      <c r="P21" s="187">
        <v>99456</v>
      </c>
      <c r="Q21" s="187">
        <v>0</v>
      </c>
      <c r="R21" s="187">
        <v>0</v>
      </c>
      <c r="S21" s="187">
        <v>0</v>
      </c>
      <c r="T21" s="188">
        <v>0</v>
      </c>
      <c r="U21" s="238">
        <v>6962</v>
      </c>
      <c r="V21" s="189">
        <f t="shared" si="0"/>
        <v>8868.1666666666661</v>
      </c>
      <c r="W21" s="190">
        <f t="shared" si="1"/>
        <v>106418</v>
      </c>
      <c r="X21" s="181">
        <v>0</v>
      </c>
      <c r="Y21" s="183">
        <v>0</v>
      </c>
      <c r="Z21" s="183">
        <v>9</v>
      </c>
      <c r="AA21" s="183">
        <v>0</v>
      </c>
      <c r="AB21" s="183">
        <v>3</v>
      </c>
      <c r="AC21" s="183">
        <v>0</v>
      </c>
      <c r="AD21" s="183">
        <v>0</v>
      </c>
      <c r="AE21" s="183">
        <v>0</v>
      </c>
      <c r="AF21" s="191">
        <f t="shared" si="2"/>
        <v>12</v>
      </c>
      <c r="AG21" s="192">
        <v>106418</v>
      </c>
      <c r="AH21" s="193" t="s">
        <v>366</v>
      </c>
      <c r="AI21" s="194" t="s">
        <v>84</v>
      </c>
      <c r="AJ21" s="183" t="s">
        <v>416</v>
      </c>
      <c r="AK21" s="183" t="s">
        <v>416</v>
      </c>
      <c r="AL21" s="218" t="s">
        <v>8</v>
      </c>
      <c r="AM21" s="195">
        <v>0</v>
      </c>
      <c r="AN21" s="196">
        <v>99456</v>
      </c>
      <c r="AO21" s="187">
        <v>0</v>
      </c>
      <c r="AP21" s="187">
        <v>0</v>
      </c>
      <c r="AQ21" s="187">
        <v>0</v>
      </c>
      <c r="AR21" s="187">
        <v>0</v>
      </c>
      <c r="AS21" s="197">
        <v>0</v>
      </c>
      <c r="AT21" s="198">
        <v>0</v>
      </c>
      <c r="AU21" s="198">
        <v>9</v>
      </c>
      <c r="AV21" s="198">
        <v>0</v>
      </c>
      <c r="AW21" s="198">
        <v>3</v>
      </c>
      <c r="AX21" s="198">
        <v>0</v>
      </c>
      <c r="AY21" s="198">
        <v>0</v>
      </c>
      <c r="AZ21" s="198">
        <v>0</v>
      </c>
      <c r="BA21" s="199">
        <f t="shared" si="3"/>
        <v>12</v>
      </c>
      <c r="BB21" s="200">
        <f t="shared" si="4"/>
        <v>99456</v>
      </c>
      <c r="BC21" s="201" t="s">
        <v>416</v>
      </c>
      <c r="BD21" s="187">
        <v>6962</v>
      </c>
      <c r="BE21" s="285">
        <f t="shared" si="5"/>
        <v>6962</v>
      </c>
      <c r="BF21" s="286">
        <f t="shared" si="6"/>
        <v>8868.1666666666661</v>
      </c>
      <c r="BG21" s="287">
        <f t="shared" si="7"/>
        <v>106418</v>
      </c>
      <c r="BH21" s="205" t="s">
        <v>84</v>
      </c>
      <c r="BI21" s="206" t="s">
        <v>86</v>
      </c>
      <c r="BJ21" s="183" t="s">
        <v>84</v>
      </c>
      <c r="BK21" s="183" t="s">
        <v>416</v>
      </c>
      <c r="BL21" s="236"/>
      <c r="BM21" s="208" t="s">
        <v>416</v>
      </c>
      <c r="BN21" s="209"/>
      <c r="BO21" s="210"/>
      <c r="BP21" s="211"/>
      <c r="BQ21" s="212"/>
      <c r="BR21" s="213"/>
      <c r="BS21" s="214"/>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50" t="s">
        <v>372</v>
      </c>
      <c r="DE21" s="50" t="s">
        <v>379</v>
      </c>
      <c r="DF21" s="50" t="s">
        <v>380</v>
      </c>
      <c r="DG21" s="51">
        <f t="shared" si="8"/>
        <v>6962</v>
      </c>
      <c r="DH21" s="51">
        <f t="shared" si="9"/>
        <v>6962</v>
      </c>
      <c r="DI21" s="51">
        <f t="shared" si="10"/>
        <v>6962</v>
      </c>
    </row>
    <row r="22" spans="1:113" ht="75" x14ac:dyDescent="0.3">
      <c r="A22" s="181">
        <v>11</v>
      </c>
      <c r="B22" s="182" t="s">
        <v>299</v>
      </c>
      <c r="C22" s="183" t="s">
        <v>300</v>
      </c>
      <c r="D22" s="182" t="s">
        <v>301</v>
      </c>
      <c r="E22" s="183" t="s">
        <v>302</v>
      </c>
      <c r="F22" s="183">
        <v>1</v>
      </c>
      <c r="G22" s="184"/>
      <c r="H22" s="237">
        <v>41337</v>
      </c>
      <c r="I22" s="237">
        <v>41701</v>
      </c>
      <c r="J22" s="183" t="s">
        <v>364</v>
      </c>
      <c r="K22" s="185" t="s">
        <v>30</v>
      </c>
      <c r="L22" s="186">
        <v>0</v>
      </c>
      <c r="M22" s="187">
        <v>0</v>
      </c>
      <c r="N22" s="187">
        <v>0</v>
      </c>
      <c r="O22" s="187">
        <v>0</v>
      </c>
      <c r="P22" s="187">
        <v>362988</v>
      </c>
      <c r="Q22" s="187">
        <v>0</v>
      </c>
      <c r="R22" s="187">
        <v>0</v>
      </c>
      <c r="S22" s="187">
        <v>0</v>
      </c>
      <c r="T22" s="188">
        <v>0</v>
      </c>
      <c r="U22" s="187">
        <v>15661</v>
      </c>
      <c r="V22" s="189">
        <f t="shared" si="0"/>
        <v>31554.083333333332</v>
      </c>
      <c r="W22" s="190">
        <f t="shared" si="1"/>
        <v>378649</v>
      </c>
      <c r="X22" s="181">
        <v>0</v>
      </c>
      <c r="Y22" s="183">
        <v>0</v>
      </c>
      <c r="Z22" s="183">
        <v>29</v>
      </c>
      <c r="AA22" s="183">
        <v>1</v>
      </c>
      <c r="AB22" s="183">
        <v>15</v>
      </c>
      <c r="AC22" s="183">
        <v>0</v>
      </c>
      <c r="AD22" s="183">
        <v>0</v>
      </c>
      <c r="AE22" s="183">
        <v>0</v>
      </c>
      <c r="AF22" s="191">
        <f t="shared" si="2"/>
        <v>45</v>
      </c>
      <c r="AG22" s="192">
        <v>378649</v>
      </c>
      <c r="AH22" s="193" t="s">
        <v>366</v>
      </c>
      <c r="AI22" s="194" t="s">
        <v>84</v>
      </c>
      <c r="AJ22" s="183" t="s">
        <v>416</v>
      </c>
      <c r="AK22" s="183" t="s">
        <v>416</v>
      </c>
      <c r="AL22" s="183"/>
      <c r="AM22" s="195">
        <v>0</v>
      </c>
      <c r="AN22" s="196">
        <v>362988</v>
      </c>
      <c r="AO22" s="187">
        <v>0</v>
      </c>
      <c r="AP22" s="187">
        <v>0</v>
      </c>
      <c r="AQ22" s="187">
        <v>0</v>
      </c>
      <c r="AR22" s="187">
        <v>0</v>
      </c>
      <c r="AS22" s="197">
        <v>0</v>
      </c>
      <c r="AT22" s="198">
        <v>0</v>
      </c>
      <c r="AU22" s="198">
        <v>29</v>
      </c>
      <c r="AV22" s="198">
        <v>1</v>
      </c>
      <c r="AW22" s="198">
        <v>15</v>
      </c>
      <c r="AX22" s="198">
        <v>0</v>
      </c>
      <c r="AY22" s="198">
        <v>0</v>
      </c>
      <c r="AZ22" s="198">
        <v>0</v>
      </c>
      <c r="BA22" s="199">
        <f t="shared" si="3"/>
        <v>45</v>
      </c>
      <c r="BB22" s="200">
        <f t="shared" si="4"/>
        <v>362988</v>
      </c>
      <c r="BC22" s="201" t="s">
        <v>416</v>
      </c>
      <c r="BD22" s="187">
        <v>15661</v>
      </c>
      <c r="BE22" s="285">
        <f t="shared" si="5"/>
        <v>15661</v>
      </c>
      <c r="BF22" s="286">
        <f t="shared" si="6"/>
        <v>31554.083333333332</v>
      </c>
      <c r="BG22" s="287">
        <f t="shared" si="7"/>
        <v>378649</v>
      </c>
      <c r="BH22" s="205" t="s">
        <v>84</v>
      </c>
      <c r="BI22" s="206" t="s">
        <v>86</v>
      </c>
      <c r="BJ22" s="183" t="s">
        <v>84</v>
      </c>
      <c r="BK22" s="183" t="s">
        <v>416</v>
      </c>
      <c r="BL22" s="207"/>
      <c r="BM22" s="208" t="s">
        <v>416</v>
      </c>
      <c r="BN22" s="209"/>
      <c r="BO22" s="210"/>
      <c r="BP22" s="211"/>
      <c r="BQ22" s="212"/>
      <c r="BR22" s="213"/>
      <c r="BS22" s="214"/>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50" t="s">
        <v>372</v>
      </c>
      <c r="DE22" s="50" t="s">
        <v>379</v>
      </c>
      <c r="DF22" s="50" t="s">
        <v>380</v>
      </c>
      <c r="DG22" s="51">
        <f t="shared" si="8"/>
        <v>15661</v>
      </c>
      <c r="DH22" s="51">
        <f t="shared" si="9"/>
        <v>15661</v>
      </c>
      <c r="DI22" s="51">
        <f t="shared" si="10"/>
        <v>15661</v>
      </c>
    </row>
    <row r="23" spans="1:113" s="324" customFormat="1" ht="240.75" customHeight="1" x14ac:dyDescent="0.3">
      <c r="A23" s="291">
        <v>12</v>
      </c>
      <c r="B23" s="292" t="s">
        <v>303</v>
      </c>
      <c r="C23" s="293" t="s">
        <v>304</v>
      </c>
      <c r="D23" s="292" t="s">
        <v>370</v>
      </c>
      <c r="E23" s="293" t="s">
        <v>305</v>
      </c>
      <c r="F23" s="293">
        <v>1</v>
      </c>
      <c r="G23" s="294"/>
      <c r="H23" s="294">
        <v>41548</v>
      </c>
      <c r="I23" s="295">
        <v>41912</v>
      </c>
      <c r="J23" s="293" t="s">
        <v>364</v>
      </c>
      <c r="K23" s="296" t="s">
        <v>38</v>
      </c>
      <c r="L23" s="297">
        <v>0</v>
      </c>
      <c r="M23" s="298">
        <v>0</v>
      </c>
      <c r="N23" s="298">
        <v>0</v>
      </c>
      <c r="O23" s="298">
        <v>0</v>
      </c>
      <c r="P23" s="299">
        <v>94560</v>
      </c>
      <c r="Q23" s="298">
        <v>0</v>
      </c>
      <c r="R23" s="298">
        <v>0</v>
      </c>
      <c r="S23" s="298">
        <v>0</v>
      </c>
      <c r="T23" s="300">
        <v>0</v>
      </c>
      <c r="U23" s="299">
        <v>3948</v>
      </c>
      <c r="V23" s="298">
        <f t="shared" si="0"/>
        <v>8209</v>
      </c>
      <c r="W23" s="301">
        <f t="shared" si="1"/>
        <v>98508</v>
      </c>
      <c r="X23" s="291">
        <v>0</v>
      </c>
      <c r="Y23" s="293">
        <v>0</v>
      </c>
      <c r="Z23" s="293">
        <v>8</v>
      </c>
      <c r="AA23" s="293">
        <v>5</v>
      </c>
      <c r="AB23" s="293">
        <v>0</v>
      </c>
      <c r="AC23" s="293">
        <v>0</v>
      </c>
      <c r="AD23" s="293">
        <v>0</v>
      </c>
      <c r="AE23" s="293">
        <v>0</v>
      </c>
      <c r="AF23" s="302">
        <f t="shared" si="2"/>
        <v>13</v>
      </c>
      <c r="AG23" s="301">
        <v>98508</v>
      </c>
      <c r="AH23" s="303" t="s">
        <v>366</v>
      </c>
      <c r="AI23" s="304" t="s">
        <v>84</v>
      </c>
      <c r="AJ23" s="293" t="s">
        <v>416</v>
      </c>
      <c r="AK23" s="293" t="s">
        <v>416</v>
      </c>
      <c r="AL23" s="305" t="s">
        <v>12</v>
      </c>
      <c r="AM23" s="306">
        <v>0</v>
      </c>
      <c r="AN23" s="299">
        <v>92063</v>
      </c>
      <c r="AO23" s="298">
        <v>0</v>
      </c>
      <c r="AP23" s="298">
        <v>0</v>
      </c>
      <c r="AQ23" s="298">
        <v>0</v>
      </c>
      <c r="AR23" s="298">
        <v>0</v>
      </c>
      <c r="AS23" s="307">
        <v>0</v>
      </c>
      <c r="AT23" s="308">
        <v>0</v>
      </c>
      <c r="AU23" s="308">
        <v>8</v>
      </c>
      <c r="AV23" s="308">
        <v>5</v>
      </c>
      <c r="AW23" s="308">
        <v>0</v>
      </c>
      <c r="AX23" s="308">
        <v>0</v>
      </c>
      <c r="AY23" s="308">
        <v>0</v>
      </c>
      <c r="AZ23" s="308">
        <v>0</v>
      </c>
      <c r="BA23" s="309">
        <f t="shared" si="3"/>
        <v>13</v>
      </c>
      <c r="BB23" s="304">
        <f t="shared" si="4"/>
        <v>92063</v>
      </c>
      <c r="BC23" s="310" t="s">
        <v>416</v>
      </c>
      <c r="BD23" s="299">
        <v>6445</v>
      </c>
      <c r="BE23" s="285">
        <v>6445</v>
      </c>
      <c r="BF23" s="311">
        <f t="shared" si="6"/>
        <v>8209</v>
      </c>
      <c r="BG23" s="287">
        <f t="shared" si="7"/>
        <v>98508</v>
      </c>
      <c r="BH23" s="312" t="s">
        <v>84</v>
      </c>
      <c r="BI23" s="313" t="s">
        <v>86</v>
      </c>
      <c r="BJ23" s="293" t="s">
        <v>416</v>
      </c>
      <c r="BK23" s="293" t="s">
        <v>416</v>
      </c>
      <c r="BL23" s="314" t="s">
        <v>10</v>
      </c>
      <c r="BM23" s="315" t="s">
        <v>416</v>
      </c>
      <c r="BN23" s="316"/>
      <c r="BO23" s="317"/>
      <c r="BP23" s="318"/>
      <c r="BQ23" s="293"/>
      <c r="BR23" s="319"/>
      <c r="BS23" s="320"/>
      <c r="BT23" s="321"/>
      <c r="BU23" s="321"/>
      <c r="BV23" s="321"/>
      <c r="BW23" s="321"/>
      <c r="BX23" s="321"/>
      <c r="BY23" s="321"/>
      <c r="BZ23" s="321"/>
      <c r="CA23" s="321"/>
      <c r="CB23" s="321"/>
      <c r="CC23" s="321"/>
      <c r="CD23" s="321"/>
      <c r="CE23" s="321"/>
      <c r="CF23" s="321"/>
      <c r="CG23" s="321"/>
      <c r="CH23" s="321"/>
      <c r="CI23" s="321"/>
      <c r="CJ23" s="321"/>
      <c r="CK23" s="321"/>
      <c r="CL23" s="321"/>
      <c r="CM23" s="321"/>
      <c r="CN23" s="321"/>
      <c r="CO23" s="321"/>
      <c r="CP23" s="321"/>
      <c r="CQ23" s="321"/>
      <c r="CR23" s="321"/>
      <c r="CS23" s="321"/>
      <c r="CT23" s="321"/>
      <c r="CU23" s="321"/>
      <c r="CV23" s="321"/>
      <c r="CW23" s="321"/>
      <c r="CX23" s="321"/>
      <c r="CY23" s="321"/>
      <c r="CZ23" s="321"/>
      <c r="DA23" s="321"/>
      <c r="DB23" s="321"/>
      <c r="DC23" s="321"/>
      <c r="DD23" s="322" t="s">
        <v>372</v>
      </c>
      <c r="DE23" s="322" t="s">
        <v>379</v>
      </c>
      <c r="DF23" s="322" t="s">
        <v>380</v>
      </c>
      <c r="DG23" s="323">
        <f t="shared" si="8"/>
        <v>6445</v>
      </c>
      <c r="DH23" s="323">
        <f t="shared" si="9"/>
        <v>5839</v>
      </c>
      <c r="DI23" s="323">
        <f t="shared" si="10"/>
        <v>3948</v>
      </c>
    </row>
    <row r="24" spans="1:113" ht="37.5" x14ac:dyDescent="0.3">
      <c r="A24" s="181">
        <v>13</v>
      </c>
      <c r="B24" s="182" t="s">
        <v>306</v>
      </c>
      <c r="C24" s="183" t="s">
        <v>307</v>
      </c>
      <c r="D24" s="182" t="s">
        <v>308</v>
      </c>
      <c r="E24" s="183" t="s">
        <v>309</v>
      </c>
      <c r="F24" s="183">
        <v>1</v>
      </c>
      <c r="G24" s="221">
        <v>41423</v>
      </c>
      <c r="H24" s="184">
        <v>41395</v>
      </c>
      <c r="I24" s="184">
        <v>41759</v>
      </c>
      <c r="J24" s="183" t="s">
        <v>364</v>
      </c>
      <c r="K24" s="185" t="s">
        <v>29</v>
      </c>
      <c r="L24" s="186">
        <v>0</v>
      </c>
      <c r="M24" s="187">
        <v>0</v>
      </c>
      <c r="N24" s="187">
        <v>0</v>
      </c>
      <c r="O24" s="187">
        <v>17304</v>
      </c>
      <c r="P24" s="187">
        <v>0</v>
      </c>
      <c r="Q24" s="187">
        <v>103047</v>
      </c>
      <c r="R24" s="187">
        <v>108974</v>
      </c>
      <c r="S24" s="187">
        <v>1375</v>
      </c>
      <c r="T24" s="188">
        <v>0</v>
      </c>
      <c r="U24" s="187">
        <v>14705</v>
      </c>
      <c r="V24" s="189">
        <f t="shared" si="0"/>
        <v>20450.416666666668</v>
      </c>
      <c r="W24" s="190">
        <f t="shared" si="1"/>
        <v>245405</v>
      </c>
      <c r="X24" s="181">
        <v>0</v>
      </c>
      <c r="Y24" s="183">
        <v>0</v>
      </c>
      <c r="Z24" s="183">
        <v>0</v>
      </c>
      <c r="AA24" s="183">
        <v>0</v>
      </c>
      <c r="AB24" s="183">
        <v>0</v>
      </c>
      <c r="AC24" s="183">
        <v>0</v>
      </c>
      <c r="AD24" s="183">
        <v>0</v>
      </c>
      <c r="AE24" s="183">
        <v>0</v>
      </c>
      <c r="AF24" s="191">
        <f t="shared" si="2"/>
        <v>0</v>
      </c>
      <c r="AG24" s="222">
        <v>0</v>
      </c>
      <c r="AH24" s="193" t="s">
        <v>365</v>
      </c>
      <c r="AI24" s="194" t="s">
        <v>84</v>
      </c>
      <c r="AJ24" s="183" t="s">
        <v>416</v>
      </c>
      <c r="AK24" s="183" t="s">
        <v>416</v>
      </c>
      <c r="AL24" s="183"/>
      <c r="AM24" s="195">
        <v>17304</v>
      </c>
      <c r="AN24" s="196">
        <v>0</v>
      </c>
      <c r="AO24" s="187">
        <v>103047</v>
      </c>
      <c r="AP24" s="187">
        <v>108974</v>
      </c>
      <c r="AQ24" s="187">
        <v>1375</v>
      </c>
      <c r="AR24" s="187">
        <v>0</v>
      </c>
      <c r="AS24" s="197">
        <v>0</v>
      </c>
      <c r="AT24" s="198">
        <v>0</v>
      </c>
      <c r="AU24" s="198">
        <v>0</v>
      </c>
      <c r="AV24" s="198">
        <v>0</v>
      </c>
      <c r="AW24" s="198">
        <v>0</v>
      </c>
      <c r="AX24" s="198">
        <v>0</v>
      </c>
      <c r="AY24" s="198">
        <v>0</v>
      </c>
      <c r="AZ24" s="198">
        <v>0</v>
      </c>
      <c r="BA24" s="199">
        <f t="shared" si="3"/>
        <v>0</v>
      </c>
      <c r="BB24" s="200">
        <f t="shared" si="4"/>
        <v>230700</v>
      </c>
      <c r="BC24" s="201" t="s">
        <v>416</v>
      </c>
      <c r="BD24" s="187">
        <v>14705</v>
      </c>
      <c r="BE24" s="285">
        <f t="shared" si="5"/>
        <v>14705</v>
      </c>
      <c r="BF24" s="286">
        <f t="shared" si="6"/>
        <v>20450.416666666668</v>
      </c>
      <c r="BG24" s="287">
        <f t="shared" si="7"/>
        <v>245405</v>
      </c>
      <c r="BH24" s="205" t="s">
        <v>83</v>
      </c>
      <c r="BI24" s="206" t="s">
        <v>425</v>
      </c>
      <c r="BJ24" s="183" t="s">
        <v>84</v>
      </c>
      <c r="BK24" s="183" t="s">
        <v>416</v>
      </c>
      <c r="BL24" s="207"/>
      <c r="BM24" s="208" t="s">
        <v>416</v>
      </c>
      <c r="BN24" s="209"/>
      <c r="BO24" s="210"/>
      <c r="BP24" s="211"/>
      <c r="BQ24" s="212"/>
      <c r="BR24" s="213"/>
      <c r="BS24" s="214"/>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50" t="s">
        <v>372</v>
      </c>
      <c r="DE24" s="50" t="s">
        <v>379</v>
      </c>
      <c r="DF24" s="50" t="s">
        <v>380</v>
      </c>
      <c r="DG24" s="51">
        <f t="shared" si="8"/>
        <v>0</v>
      </c>
      <c r="DH24" s="51">
        <f t="shared" si="9"/>
        <v>14705</v>
      </c>
      <c r="DI24" s="51">
        <f t="shared" si="10"/>
        <v>14705</v>
      </c>
    </row>
    <row r="25" spans="1:113" ht="187.5" x14ac:dyDescent="0.3">
      <c r="A25" s="181">
        <v>14</v>
      </c>
      <c r="B25" s="182" t="s">
        <v>310</v>
      </c>
      <c r="C25" s="183" t="s">
        <v>311</v>
      </c>
      <c r="D25" s="182" t="s">
        <v>312</v>
      </c>
      <c r="E25" s="183" t="s">
        <v>313</v>
      </c>
      <c r="F25" s="183">
        <v>1</v>
      </c>
      <c r="G25" s="223">
        <v>41451</v>
      </c>
      <c r="H25" s="224">
        <v>41388</v>
      </c>
      <c r="I25" s="184">
        <v>41906</v>
      </c>
      <c r="J25" s="183" t="s">
        <v>364</v>
      </c>
      <c r="K25" s="185" t="s">
        <v>13</v>
      </c>
      <c r="L25" s="186">
        <v>0</v>
      </c>
      <c r="M25" s="187">
        <v>0</v>
      </c>
      <c r="N25" s="187">
        <v>0</v>
      </c>
      <c r="O25" s="187">
        <v>0</v>
      </c>
      <c r="P25" s="216">
        <v>122028</v>
      </c>
      <c r="Q25" s="187">
        <v>0</v>
      </c>
      <c r="R25" s="187">
        <v>0</v>
      </c>
      <c r="S25" s="187">
        <v>0</v>
      </c>
      <c r="T25" s="188">
        <v>0</v>
      </c>
      <c r="U25" s="216">
        <v>7930</v>
      </c>
      <c r="V25" s="189">
        <f t="shared" si="0"/>
        <v>10829.833333333334</v>
      </c>
      <c r="W25" s="217">
        <v>129958</v>
      </c>
      <c r="X25" s="181">
        <v>0</v>
      </c>
      <c r="Y25" s="183">
        <v>0</v>
      </c>
      <c r="Z25" s="183">
        <v>8</v>
      </c>
      <c r="AA25" s="183">
        <v>4</v>
      </c>
      <c r="AB25" s="183">
        <v>4</v>
      </c>
      <c r="AC25" s="183">
        <v>1</v>
      </c>
      <c r="AD25" s="183">
        <v>0</v>
      </c>
      <c r="AE25" s="183">
        <v>0</v>
      </c>
      <c r="AF25" s="191">
        <f t="shared" si="2"/>
        <v>17</v>
      </c>
      <c r="AG25" s="222">
        <v>129958</v>
      </c>
      <c r="AH25" s="193" t="s">
        <v>366</v>
      </c>
      <c r="AI25" s="194" t="s">
        <v>84</v>
      </c>
      <c r="AJ25" s="183" t="s">
        <v>416</v>
      </c>
      <c r="AK25" s="183" t="s">
        <v>83</v>
      </c>
      <c r="AL25" s="206" t="s">
        <v>14</v>
      </c>
      <c r="AM25" s="195">
        <v>0</v>
      </c>
      <c r="AN25" s="219">
        <v>122028</v>
      </c>
      <c r="AO25" s="187">
        <v>0</v>
      </c>
      <c r="AP25" s="187">
        <v>0</v>
      </c>
      <c r="AQ25" s="187">
        <v>0</v>
      </c>
      <c r="AR25" s="187">
        <v>0</v>
      </c>
      <c r="AS25" s="197">
        <v>0</v>
      </c>
      <c r="AT25" s="198">
        <v>0</v>
      </c>
      <c r="AU25" s="225">
        <v>8</v>
      </c>
      <c r="AV25" s="225">
        <v>4</v>
      </c>
      <c r="AW25" s="225">
        <v>4</v>
      </c>
      <c r="AX25" s="225">
        <v>1</v>
      </c>
      <c r="AY25" s="198">
        <v>0</v>
      </c>
      <c r="AZ25" s="198">
        <v>0</v>
      </c>
      <c r="BA25" s="226">
        <f t="shared" si="3"/>
        <v>17</v>
      </c>
      <c r="BB25" s="227">
        <f t="shared" si="4"/>
        <v>122028</v>
      </c>
      <c r="BC25" s="201" t="s">
        <v>416</v>
      </c>
      <c r="BD25" s="216">
        <v>7930</v>
      </c>
      <c r="BE25" s="288">
        <v>7930</v>
      </c>
      <c r="BF25" s="286">
        <f t="shared" si="6"/>
        <v>10829.833333333334</v>
      </c>
      <c r="BG25" s="289">
        <f t="shared" si="7"/>
        <v>129958</v>
      </c>
      <c r="BH25" s="205" t="s">
        <v>84</v>
      </c>
      <c r="BI25" s="206" t="s">
        <v>86</v>
      </c>
      <c r="BJ25" s="183" t="s">
        <v>84</v>
      </c>
      <c r="BK25" s="183" t="s">
        <v>416</v>
      </c>
      <c r="BL25" s="220"/>
      <c r="BM25" s="208" t="s">
        <v>416</v>
      </c>
      <c r="BN25" s="209"/>
      <c r="BO25" s="210"/>
      <c r="BP25" s="211"/>
      <c r="BQ25" s="212"/>
      <c r="BR25" s="213"/>
      <c r="BS25" s="214"/>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50" t="s">
        <v>372</v>
      </c>
      <c r="DE25" s="50" t="s">
        <v>379</v>
      </c>
      <c r="DF25" s="50" t="s">
        <v>380</v>
      </c>
      <c r="DG25" s="51">
        <f t="shared" si="8"/>
        <v>7930</v>
      </c>
      <c r="DH25" s="51">
        <f t="shared" si="9"/>
        <v>7930</v>
      </c>
      <c r="DI25" s="51">
        <f t="shared" si="10"/>
        <v>7930</v>
      </c>
    </row>
    <row r="26" spans="1:113" ht="112.5" x14ac:dyDescent="0.3">
      <c r="A26" s="181">
        <v>15</v>
      </c>
      <c r="B26" s="182" t="s">
        <v>310</v>
      </c>
      <c r="C26" s="183" t="s">
        <v>311</v>
      </c>
      <c r="D26" s="182" t="s">
        <v>314</v>
      </c>
      <c r="E26" s="239" t="s">
        <v>315</v>
      </c>
      <c r="F26" s="183">
        <v>1</v>
      </c>
      <c r="G26" s="223">
        <v>41451</v>
      </c>
      <c r="H26" s="184">
        <v>41388</v>
      </c>
      <c r="I26" s="184">
        <v>41906</v>
      </c>
      <c r="J26" s="183" t="s">
        <v>364</v>
      </c>
      <c r="K26" s="185" t="s">
        <v>13</v>
      </c>
      <c r="L26" s="186">
        <v>0</v>
      </c>
      <c r="M26" s="187">
        <v>0</v>
      </c>
      <c r="N26" s="187">
        <v>0</v>
      </c>
      <c r="O26" s="187">
        <v>0</v>
      </c>
      <c r="P26" s="238">
        <v>113292</v>
      </c>
      <c r="Q26" s="187">
        <v>0</v>
      </c>
      <c r="R26" s="187">
        <v>0</v>
      </c>
      <c r="S26" s="187">
        <v>0</v>
      </c>
      <c r="T26" s="188">
        <v>0</v>
      </c>
      <c r="U26" s="238">
        <v>7789</v>
      </c>
      <c r="V26" s="189">
        <f t="shared" si="0"/>
        <v>10090.083333333334</v>
      </c>
      <c r="W26" s="217">
        <f t="shared" si="1"/>
        <v>121081</v>
      </c>
      <c r="X26" s="181">
        <v>0</v>
      </c>
      <c r="Y26" s="183">
        <v>0</v>
      </c>
      <c r="Z26" s="183">
        <v>9</v>
      </c>
      <c r="AA26" s="183">
        <v>7</v>
      </c>
      <c r="AB26" s="183">
        <v>0</v>
      </c>
      <c r="AC26" s="183">
        <v>1</v>
      </c>
      <c r="AD26" s="183">
        <v>0</v>
      </c>
      <c r="AE26" s="183">
        <v>0</v>
      </c>
      <c r="AF26" s="191">
        <f t="shared" si="2"/>
        <v>17</v>
      </c>
      <c r="AG26" s="192">
        <v>121081</v>
      </c>
      <c r="AH26" s="193" t="s">
        <v>366</v>
      </c>
      <c r="AI26" s="194" t="s">
        <v>84</v>
      </c>
      <c r="AJ26" s="183" t="s">
        <v>416</v>
      </c>
      <c r="AK26" s="183" t="s">
        <v>83</v>
      </c>
      <c r="AL26" s="206"/>
      <c r="AM26" s="195">
        <v>0</v>
      </c>
      <c r="AN26" s="219">
        <v>113292</v>
      </c>
      <c r="AO26" s="187">
        <v>0</v>
      </c>
      <c r="AP26" s="187">
        <v>0</v>
      </c>
      <c r="AQ26" s="187">
        <v>0</v>
      </c>
      <c r="AR26" s="187">
        <v>0</v>
      </c>
      <c r="AS26" s="197">
        <v>0</v>
      </c>
      <c r="AT26" s="198">
        <v>0</v>
      </c>
      <c r="AU26" s="225">
        <v>9</v>
      </c>
      <c r="AV26" s="225">
        <v>7</v>
      </c>
      <c r="AW26" s="225">
        <v>0</v>
      </c>
      <c r="AX26" s="225">
        <v>1</v>
      </c>
      <c r="AY26" s="198">
        <v>0</v>
      </c>
      <c r="AZ26" s="198">
        <v>0</v>
      </c>
      <c r="BA26" s="226">
        <f t="shared" si="3"/>
        <v>17</v>
      </c>
      <c r="BB26" s="227">
        <f t="shared" si="4"/>
        <v>113292</v>
      </c>
      <c r="BC26" s="201" t="s">
        <v>416</v>
      </c>
      <c r="BD26" s="216">
        <v>7789</v>
      </c>
      <c r="BE26" s="288">
        <v>7789</v>
      </c>
      <c r="BF26" s="286">
        <f t="shared" si="6"/>
        <v>10090.083333333334</v>
      </c>
      <c r="BG26" s="289">
        <v>121081</v>
      </c>
      <c r="BH26" s="205" t="s">
        <v>84</v>
      </c>
      <c r="BI26" s="206" t="s">
        <v>86</v>
      </c>
      <c r="BJ26" s="183" t="s">
        <v>84</v>
      </c>
      <c r="BK26" s="183" t="s">
        <v>416</v>
      </c>
      <c r="BL26" s="220"/>
      <c r="BM26" s="208" t="s">
        <v>416</v>
      </c>
      <c r="BN26" s="209"/>
      <c r="BO26" s="210"/>
      <c r="BP26" s="211"/>
      <c r="BQ26" s="212"/>
      <c r="BR26" s="213"/>
      <c r="BS26" s="214"/>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50" t="s">
        <v>372</v>
      </c>
      <c r="DE26" s="50" t="s">
        <v>379</v>
      </c>
      <c r="DF26" s="50" t="s">
        <v>380</v>
      </c>
      <c r="DG26" s="51">
        <f t="shared" si="8"/>
        <v>7789</v>
      </c>
      <c r="DH26" s="51">
        <f t="shared" si="9"/>
        <v>7789</v>
      </c>
      <c r="DI26" s="51">
        <f t="shared" si="10"/>
        <v>7789</v>
      </c>
    </row>
    <row r="27" spans="1:113" ht="75" x14ac:dyDescent="0.3">
      <c r="A27" s="181">
        <v>16</v>
      </c>
      <c r="B27" s="182" t="s">
        <v>299</v>
      </c>
      <c r="C27" s="183" t="s">
        <v>300</v>
      </c>
      <c r="D27" s="182" t="s">
        <v>316</v>
      </c>
      <c r="E27" s="239" t="s">
        <v>317</v>
      </c>
      <c r="F27" s="183">
        <v>1</v>
      </c>
      <c r="G27" s="184"/>
      <c r="H27" s="237">
        <v>41337</v>
      </c>
      <c r="I27" s="237">
        <v>41701</v>
      </c>
      <c r="J27" s="183" t="s">
        <v>364</v>
      </c>
      <c r="K27" s="185" t="s">
        <v>30</v>
      </c>
      <c r="L27" s="186">
        <v>0</v>
      </c>
      <c r="M27" s="187">
        <v>0</v>
      </c>
      <c r="N27" s="187">
        <v>0</v>
      </c>
      <c r="O27" s="187">
        <v>0</v>
      </c>
      <c r="P27" s="187">
        <v>93924</v>
      </c>
      <c r="Q27" s="187">
        <v>0</v>
      </c>
      <c r="R27" s="187">
        <v>0</v>
      </c>
      <c r="S27" s="187">
        <v>0</v>
      </c>
      <c r="T27" s="188">
        <v>0</v>
      </c>
      <c r="U27" s="187">
        <v>6659</v>
      </c>
      <c r="V27" s="189">
        <f t="shared" si="0"/>
        <v>8381.9166666666661</v>
      </c>
      <c r="W27" s="190">
        <f t="shared" si="1"/>
        <v>100583</v>
      </c>
      <c r="X27" s="181">
        <v>0</v>
      </c>
      <c r="Y27" s="183">
        <v>0</v>
      </c>
      <c r="Z27" s="183">
        <v>6</v>
      </c>
      <c r="AA27" s="183">
        <v>2</v>
      </c>
      <c r="AB27" s="183">
        <v>2</v>
      </c>
      <c r="AC27" s="183">
        <v>1</v>
      </c>
      <c r="AD27" s="183">
        <v>0</v>
      </c>
      <c r="AE27" s="183">
        <v>0</v>
      </c>
      <c r="AF27" s="191">
        <f t="shared" si="2"/>
        <v>11</v>
      </c>
      <c r="AG27" s="192">
        <v>100583</v>
      </c>
      <c r="AH27" s="193" t="s">
        <v>366</v>
      </c>
      <c r="AI27" s="194" t="s">
        <v>84</v>
      </c>
      <c r="AJ27" s="183" t="s">
        <v>416</v>
      </c>
      <c r="AK27" s="183" t="s">
        <v>416</v>
      </c>
      <c r="AL27" s="183"/>
      <c r="AM27" s="195">
        <v>0</v>
      </c>
      <c r="AN27" s="196">
        <v>93924</v>
      </c>
      <c r="AO27" s="187">
        <v>0</v>
      </c>
      <c r="AP27" s="187">
        <v>0</v>
      </c>
      <c r="AQ27" s="187">
        <v>0</v>
      </c>
      <c r="AR27" s="187">
        <v>0</v>
      </c>
      <c r="AS27" s="197">
        <v>0</v>
      </c>
      <c r="AT27" s="198">
        <v>0</v>
      </c>
      <c r="AU27" s="198">
        <v>6</v>
      </c>
      <c r="AV27" s="198">
        <v>2</v>
      </c>
      <c r="AW27" s="198">
        <v>2</v>
      </c>
      <c r="AX27" s="198">
        <v>1</v>
      </c>
      <c r="AY27" s="198">
        <v>0</v>
      </c>
      <c r="AZ27" s="198">
        <v>0</v>
      </c>
      <c r="BA27" s="199">
        <f t="shared" si="3"/>
        <v>11</v>
      </c>
      <c r="BB27" s="200">
        <f t="shared" si="4"/>
        <v>93924</v>
      </c>
      <c r="BC27" s="201" t="s">
        <v>416</v>
      </c>
      <c r="BD27" s="187">
        <v>6659</v>
      </c>
      <c r="BE27" s="285">
        <f t="shared" si="5"/>
        <v>6659</v>
      </c>
      <c r="BF27" s="286">
        <f t="shared" si="6"/>
        <v>8381.9166666666661</v>
      </c>
      <c r="BG27" s="287">
        <f t="shared" si="7"/>
        <v>100583</v>
      </c>
      <c r="BH27" s="205" t="s">
        <v>84</v>
      </c>
      <c r="BI27" s="206" t="s">
        <v>86</v>
      </c>
      <c r="BJ27" s="183" t="s">
        <v>84</v>
      </c>
      <c r="BK27" s="183" t="s">
        <v>416</v>
      </c>
      <c r="BL27" s="207"/>
      <c r="BM27" s="208" t="s">
        <v>416</v>
      </c>
      <c r="BN27" s="209"/>
      <c r="BO27" s="210"/>
      <c r="BP27" s="211"/>
      <c r="BQ27" s="212"/>
      <c r="BR27" s="213"/>
      <c r="BS27" s="214"/>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50" t="s">
        <v>372</v>
      </c>
      <c r="DE27" s="50" t="s">
        <v>379</v>
      </c>
      <c r="DF27" s="50" t="s">
        <v>380</v>
      </c>
      <c r="DG27" s="51">
        <f t="shared" si="8"/>
        <v>6659</v>
      </c>
      <c r="DH27" s="51">
        <f t="shared" si="9"/>
        <v>6659</v>
      </c>
      <c r="DI27" s="51">
        <f t="shared" si="10"/>
        <v>6659</v>
      </c>
    </row>
    <row r="28" spans="1:113" ht="150" x14ac:dyDescent="0.3">
      <c r="A28" s="181">
        <v>17</v>
      </c>
      <c r="B28" s="182" t="s">
        <v>299</v>
      </c>
      <c r="C28" s="183" t="s">
        <v>300</v>
      </c>
      <c r="D28" s="182" t="s">
        <v>318</v>
      </c>
      <c r="E28" s="239" t="s">
        <v>319</v>
      </c>
      <c r="F28" s="183">
        <v>1</v>
      </c>
      <c r="G28" s="184"/>
      <c r="H28" s="237">
        <v>41368</v>
      </c>
      <c r="I28" s="237">
        <v>41732</v>
      </c>
      <c r="J28" s="183" t="s">
        <v>364</v>
      </c>
      <c r="K28" s="185" t="s">
        <v>30</v>
      </c>
      <c r="L28" s="186">
        <v>0</v>
      </c>
      <c r="M28" s="187">
        <v>0</v>
      </c>
      <c r="N28" s="187">
        <v>0</v>
      </c>
      <c r="O28" s="187">
        <v>0</v>
      </c>
      <c r="P28" s="187">
        <v>93348</v>
      </c>
      <c r="Q28" s="187">
        <v>0</v>
      </c>
      <c r="R28" s="187">
        <v>0</v>
      </c>
      <c r="S28" s="187">
        <v>0</v>
      </c>
      <c r="T28" s="188">
        <v>0</v>
      </c>
      <c r="U28" s="238">
        <v>6534</v>
      </c>
      <c r="V28" s="189">
        <f t="shared" si="0"/>
        <v>8323.5</v>
      </c>
      <c r="W28" s="190">
        <f t="shared" si="1"/>
        <v>99882</v>
      </c>
      <c r="X28" s="181">
        <v>0</v>
      </c>
      <c r="Y28" s="183">
        <v>0</v>
      </c>
      <c r="Z28" s="183">
        <v>14</v>
      </c>
      <c r="AA28" s="183">
        <v>0</v>
      </c>
      <c r="AB28" s="183">
        <v>0</v>
      </c>
      <c r="AC28" s="183">
        <v>0</v>
      </c>
      <c r="AD28" s="183">
        <v>0</v>
      </c>
      <c r="AE28" s="183">
        <v>0</v>
      </c>
      <c r="AF28" s="191">
        <f t="shared" si="2"/>
        <v>14</v>
      </c>
      <c r="AG28" s="222">
        <v>99882</v>
      </c>
      <c r="AH28" s="193" t="s">
        <v>366</v>
      </c>
      <c r="AI28" s="194" t="s">
        <v>84</v>
      </c>
      <c r="AJ28" s="183" t="s">
        <v>416</v>
      </c>
      <c r="AK28" s="183" t="s">
        <v>416</v>
      </c>
      <c r="AL28" s="218" t="s">
        <v>8</v>
      </c>
      <c r="AM28" s="195">
        <v>0</v>
      </c>
      <c r="AN28" s="196">
        <v>93348</v>
      </c>
      <c r="AO28" s="187">
        <v>0</v>
      </c>
      <c r="AP28" s="187">
        <v>0</v>
      </c>
      <c r="AQ28" s="187">
        <v>0</v>
      </c>
      <c r="AR28" s="187">
        <v>0</v>
      </c>
      <c r="AS28" s="197">
        <v>0</v>
      </c>
      <c r="AT28" s="198">
        <v>0</v>
      </c>
      <c r="AU28" s="198">
        <v>14</v>
      </c>
      <c r="AV28" s="198">
        <v>0</v>
      </c>
      <c r="AW28" s="198">
        <v>0</v>
      </c>
      <c r="AX28" s="198">
        <v>0</v>
      </c>
      <c r="AY28" s="198">
        <v>0</v>
      </c>
      <c r="AZ28" s="198">
        <v>0</v>
      </c>
      <c r="BA28" s="199">
        <f t="shared" si="3"/>
        <v>14</v>
      </c>
      <c r="BB28" s="200">
        <f t="shared" si="4"/>
        <v>93348</v>
      </c>
      <c r="BC28" s="201" t="s">
        <v>416</v>
      </c>
      <c r="BD28" s="187">
        <v>6534</v>
      </c>
      <c r="BE28" s="285">
        <f t="shared" si="5"/>
        <v>6534</v>
      </c>
      <c r="BF28" s="286">
        <f t="shared" si="6"/>
        <v>8323.5</v>
      </c>
      <c r="BG28" s="287">
        <f t="shared" si="7"/>
        <v>99882</v>
      </c>
      <c r="BH28" s="205" t="s">
        <v>84</v>
      </c>
      <c r="BI28" s="206" t="s">
        <v>86</v>
      </c>
      <c r="BJ28" s="183" t="s">
        <v>84</v>
      </c>
      <c r="BK28" s="183" t="s">
        <v>416</v>
      </c>
      <c r="BL28" s="236"/>
      <c r="BM28" s="208" t="s">
        <v>416</v>
      </c>
      <c r="BN28" s="209"/>
      <c r="BO28" s="210"/>
      <c r="BP28" s="211"/>
      <c r="BQ28" s="212"/>
      <c r="BR28" s="213"/>
      <c r="BS28" s="214"/>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50" t="s">
        <v>372</v>
      </c>
      <c r="DE28" s="50" t="s">
        <v>379</v>
      </c>
      <c r="DF28" s="50" t="s">
        <v>380</v>
      </c>
      <c r="DG28" s="51">
        <f t="shared" si="8"/>
        <v>6534</v>
      </c>
      <c r="DH28" s="51">
        <f t="shared" si="9"/>
        <v>6534</v>
      </c>
      <c r="DI28" s="51">
        <f t="shared" si="10"/>
        <v>6534</v>
      </c>
    </row>
    <row r="29" spans="1:113" ht="75" x14ac:dyDescent="0.3">
      <c r="A29" s="181">
        <v>18</v>
      </c>
      <c r="B29" s="182" t="s">
        <v>320</v>
      </c>
      <c r="C29" s="183" t="s">
        <v>321</v>
      </c>
      <c r="D29" s="182" t="s">
        <v>322</v>
      </c>
      <c r="E29" s="183" t="s">
        <v>323</v>
      </c>
      <c r="F29" s="183">
        <v>1</v>
      </c>
      <c r="G29" s="184">
        <v>41364</v>
      </c>
      <c r="H29" s="184">
        <v>41364</v>
      </c>
      <c r="I29" s="184">
        <v>41728</v>
      </c>
      <c r="J29" s="183" t="s">
        <v>364</v>
      </c>
      <c r="K29" s="185" t="s">
        <v>89</v>
      </c>
      <c r="L29" s="186">
        <v>0</v>
      </c>
      <c r="M29" s="187">
        <v>0</v>
      </c>
      <c r="N29" s="187">
        <v>0</v>
      </c>
      <c r="O29" s="187">
        <v>0</v>
      </c>
      <c r="P29" s="187">
        <v>26976</v>
      </c>
      <c r="Q29" s="187">
        <v>0</v>
      </c>
      <c r="R29" s="187">
        <v>0</v>
      </c>
      <c r="S29" s="187">
        <v>0</v>
      </c>
      <c r="T29" s="188">
        <v>0</v>
      </c>
      <c r="U29" s="187">
        <v>1863</v>
      </c>
      <c r="V29" s="189">
        <f t="shared" si="0"/>
        <v>2403.25</v>
      </c>
      <c r="W29" s="190">
        <f t="shared" si="1"/>
        <v>28839</v>
      </c>
      <c r="X29" s="181">
        <v>0</v>
      </c>
      <c r="Y29" s="183">
        <v>0</v>
      </c>
      <c r="Z29" s="183">
        <v>2</v>
      </c>
      <c r="AA29" s="183">
        <v>2</v>
      </c>
      <c r="AB29" s="183">
        <v>0</v>
      </c>
      <c r="AC29" s="183">
        <v>0</v>
      </c>
      <c r="AD29" s="183">
        <v>0</v>
      </c>
      <c r="AE29" s="183">
        <v>0</v>
      </c>
      <c r="AF29" s="191">
        <f t="shared" si="2"/>
        <v>4</v>
      </c>
      <c r="AG29" s="192">
        <v>28839</v>
      </c>
      <c r="AH29" s="193" t="s">
        <v>366</v>
      </c>
      <c r="AI29" s="194" t="s">
        <v>84</v>
      </c>
      <c r="AJ29" s="183" t="s">
        <v>416</v>
      </c>
      <c r="AK29" s="183" t="s">
        <v>416</v>
      </c>
      <c r="AL29" s="183"/>
      <c r="AM29" s="195">
        <v>0</v>
      </c>
      <c r="AN29" s="196">
        <v>26976</v>
      </c>
      <c r="AO29" s="187">
        <v>0</v>
      </c>
      <c r="AP29" s="187">
        <v>0</v>
      </c>
      <c r="AQ29" s="187">
        <v>0</v>
      </c>
      <c r="AR29" s="187">
        <v>0</v>
      </c>
      <c r="AS29" s="197">
        <v>0</v>
      </c>
      <c r="AT29" s="198">
        <v>0</v>
      </c>
      <c r="AU29" s="198">
        <v>2</v>
      </c>
      <c r="AV29" s="198">
        <v>2</v>
      </c>
      <c r="AW29" s="198">
        <v>0</v>
      </c>
      <c r="AX29" s="198">
        <v>0</v>
      </c>
      <c r="AY29" s="198">
        <v>0</v>
      </c>
      <c r="AZ29" s="198">
        <v>0</v>
      </c>
      <c r="BA29" s="199">
        <f t="shared" si="3"/>
        <v>4</v>
      </c>
      <c r="BB29" s="200">
        <f t="shared" si="4"/>
        <v>26976</v>
      </c>
      <c r="BC29" s="201" t="s">
        <v>416</v>
      </c>
      <c r="BD29" s="187">
        <v>1863</v>
      </c>
      <c r="BE29" s="285">
        <f t="shared" si="5"/>
        <v>1863</v>
      </c>
      <c r="BF29" s="286">
        <f t="shared" si="6"/>
        <v>2403.25</v>
      </c>
      <c r="BG29" s="287">
        <f t="shared" si="7"/>
        <v>28839</v>
      </c>
      <c r="BH29" s="205" t="s">
        <v>84</v>
      </c>
      <c r="BI29" s="206" t="s">
        <v>86</v>
      </c>
      <c r="BJ29" s="183" t="s">
        <v>84</v>
      </c>
      <c r="BK29" s="183" t="s">
        <v>416</v>
      </c>
      <c r="BL29" s="207"/>
      <c r="BM29" s="208" t="s">
        <v>416</v>
      </c>
      <c r="BN29" s="209"/>
      <c r="BO29" s="210"/>
      <c r="BP29" s="211"/>
      <c r="BQ29" s="212"/>
      <c r="BR29" s="213"/>
      <c r="BS29" s="214"/>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50" t="s">
        <v>372</v>
      </c>
      <c r="DE29" s="50" t="s">
        <v>379</v>
      </c>
      <c r="DF29" s="50" t="s">
        <v>380</v>
      </c>
      <c r="DG29" s="51">
        <f t="shared" si="8"/>
        <v>1863</v>
      </c>
      <c r="DH29" s="51">
        <f t="shared" si="9"/>
        <v>1863</v>
      </c>
      <c r="DI29" s="51">
        <f t="shared" si="10"/>
        <v>1863</v>
      </c>
    </row>
    <row r="30" spans="1:113" ht="131.25" x14ac:dyDescent="0.3">
      <c r="A30" s="181">
        <v>19</v>
      </c>
      <c r="B30" s="182" t="s">
        <v>324</v>
      </c>
      <c r="C30" s="183" t="s">
        <v>325</v>
      </c>
      <c r="D30" s="182" t="s">
        <v>326</v>
      </c>
      <c r="E30" s="183" t="s">
        <v>327</v>
      </c>
      <c r="F30" s="183">
        <v>1</v>
      </c>
      <c r="G30" s="237">
        <v>41394</v>
      </c>
      <c r="H30" s="184">
        <v>41518</v>
      </c>
      <c r="I30" s="184">
        <v>41882</v>
      </c>
      <c r="J30" s="183" t="s">
        <v>364</v>
      </c>
      <c r="K30" s="281" t="s">
        <v>13</v>
      </c>
      <c r="L30" s="186">
        <v>0</v>
      </c>
      <c r="M30" s="187">
        <v>0</v>
      </c>
      <c r="N30" s="187">
        <v>0</v>
      </c>
      <c r="O30" s="187">
        <v>40417</v>
      </c>
      <c r="P30" s="187">
        <v>0</v>
      </c>
      <c r="Q30" s="187">
        <v>29500</v>
      </c>
      <c r="R30" s="187">
        <v>0</v>
      </c>
      <c r="S30" s="187">
        <v>0</v>
      </c>
      <c r="T30" s="188">
        <v>0</v>
      </c>
      <c r="U30" s="187">
        <v>0</v>
      </c>
      <c r="V30" s="189">
        <f t="shared" si="0"/>
        <v>5826.416666666667</v>
      </c>
      <c r="W30" s="190">
        <f t="shared" si="1"/>
        <v>69917</v>
      </c>
      <c r="X30" s="181">
        <v>0</v>
      </c>
      <c r="Y30" s="183">
        <v>0</v>
      </c>
      <c r="Z30" s="183">
        <v>0</v>
      </c>
      <c r="AA30" s="183">
        <v>0</v>
      </c>
      <c r="AB30" s="183">
        <v>0</v>
      </c>
      <c r="AC30" s="183">
        <v>0</v>
      </c>
      <c r="AD30" s="183">
        <v>0</v>
      </c>
      <c r="AE30" s="183">
        <v>0</v>
      </c>
      <c r="AF30" s="191">
        <f t="shared" si="2"/>
        <v>0</v>
      </c>
      <c r="AG30" s="192">
        <v>0</v>
      </c>
      <c r="AH30" s="193" t="s">
        <v>366</v>
      </c>
      <c r="AI30" s="194" t="s">
        <v>84</v>
      </c>
      <c r="AJ30" s="183" t="s">
        <v>416</v>
      </c>
      <c r="AK30" s="183" t="s">
        <v>416</v>
      </c>
      <c r="AL30" s="183"/>
      <c r="AM30" s="195">
        <v>40417</v>
      </c>
      <c r="AN30" s="196">
        <v>0</v>
      </c>
      <c r="AO30" s="187">
        <v>29500</v>
      </c>
      <c r="AP30" s="187">
        <v>0</v>
      </c>
      <c r="AQ30" s="187">
        <v>0</v>
      </c>
      <c r="AR30" s="187">
        <v>0</v>
      </c>
      <c r="AS30" s="197">
        <v>0</v>
      </c>
      <c r="AT30" s="198">
        <v>0</v>
      </c>
      <c r="AU30" s="198">
        <v>0</v>
      </c>
      <c r="AV30" s="198">
        <v>0</v>
      </c>
      <c r="AW30" s="198">
        <v>0</v>
      </c>
      <c r="AX30" s="198">
        <v>0</v>
      </c>
      <c r="AY30" s="198">
        <v>0</v>
      </c>
      <c r="AZ30" s="198">
        <v>0</v>
      </c>
      <c r="BA30" s="199">
        <f t="shared" si="3"/>
        <v>0</v>
      </c>
      <c r="BB30" s="200">
        <f t="shared" si="4"/>
        <v>69917</v>
      </c>
      <c r="BC30" s="201" t="s">
        <v>416</v>
      </c>
      <c r="BD30" s="187">
        <v>0</v>
      </c>
      <c r="BE30" s="285">
        <f t="shared" si="5"/>
        <v>0</v>
      </c>
      <c r="BF30" s="286">
        <f t="shared" si="6"/>
        <v>5826.416666666667</v>
      </c>
      <c r="BG30" s="287">
        <f t="shared" si="7"/>
        <v>69917</v>
      </c>
      <c r="BH30" s="205" t="s">
        <v>416</v>
      </c>
      <c r="BI30" s="206" t="s">
        <v>425</v>
      </c>
      <c r="BJ30" s="183" t="s">
        <v>84</v>
      </c>
      <c r="BK30" s="183" t="s">
        <v>416</v>
      </c>
      <c r="BL30" s="207"/>
      <c r="BM30" s="208" t="s">
        <v>416</v>
      </c>
      <c r="BN30" s="209"/>
      <c r="BO30" s="210"/>
      <c r="BP30" s="211"/>
      <c r="BQ30" s="212"/>
      <c r="BR30" s="213"/>
      <c r="BS30" s="214"/>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50" t="s">
        <v>372</v>
      </c>
      <c r="DE30" s="50" t="s">
        <v>379</v>
      </c>
      <c r="DF30" s="50" t="s">
        <v>380</v>
      </c>
      <c r="DG30" s="51">
        <f t="shared" si="8"/>
        <v>0</v>
      </c>
      <c r="DH30" s="51">
        <f t="shared" si="9"/>
        <v>0</v>
      </c>
      <c r="DI30" s="51">
        <f t="shared" si="10"/>
        <v>0</v>
      </c>
    </row>
    <row r="31" spans="1:113" ht="168.75" x14ac:dyDescent="0.3">
      <c r="A31" s="181">
        <v>20</v>
      </c>
      <c r="B31" s="182" t="s">
        <v>328</v>
      </c>
      <c r="C31" s="183" t="s">
        <v>329</v>
      </c>
      <c r="D31" s="182" t="s">
        <v>369</v>
      </c>
      <c r="E31" s="183" t="s">
        <v>330</v>
      </c>
      <c r="F31" s="183">
        <v>1</v>
      </c>
      <c r="G31" s="184">
        <v>41432</v>
      </c>
      <c r="H31" s="184">
        <v>41456</v>
      </c>
      <c r="I31" s="184">
        <v>41820</v>
      </c>
      <c r="J31" s="183" t="s">
        <v>364</v>
      </c>
      <c r="K31" s="185" t="s">
        <v>59</v>
      </c>
      <c r="L31" s="186">
        <v>0</v>
      </c>
      <c r="M31" s="187">
        <v>0</v>
      </c>
      <c r="N31" s="187">
        <v>0</v>
      </c>
      <c r="O31" s="187">
        <v>33372</v>
      </c>
      <c r="P31" s="187">
        <v>0</v>
      </c>
      <c r="Q31" s="187">
        <v>38481</v>
      </c>
      <c r="R31" s="187">
        <v>0</v>
      </c>
      <c r="S31" s="187">
        <v>150</v>
      </c>
      <c r="T31" s="188">
        <v>0</v>
      </c>
      <c r="U31" s="187">
        <v>4976</v>
      </c>
      <c r="V31" s="189">
        <f t="shared" si="0"/>
        <v>6414.916666666667</v>
      </c>
      <c r="W31" s="190">
        <f t="shared" si="1"/>
        <v>76979</v>
      </c>
      <c r="X31" s="181">
        <v>0</v>
      </c>
      <c r="Y31" s="183">
        <v>0</v>
      </c>
      <c r="Z31" s="183">
        <v>0</v>
      </c>
      <c r="AA31" s="183">
        <v>0</v>
      </c>
      <c r="AB31" s="183">
        <v>0</v>
      </c>
      <c r="AC31" s="183">
        <v>0</v>
      </c>
      <c r="AD31" s="183">
        <v>0</v>
      </c>
      <c r="AE31" s="183">
        <v>0</v>
      </c>
      <c r="AF31" s="191">
        <f t="shared" si="2"/>
        <v>0</v>
      </c>
      <c r="AG31" s="192">
        <v>0</v>
      </c>
      <c r="AH31" s="193" t="s">
        <v>366</v>
      </c>
      <c r="AI31" s="194" t="s">
        <v>84</v>
      </c>
      <c r="AJ31" s="183" t="s">
        <v>416</v>
      </c>
      <c r="AK31" s="183" t="s">
        <v>416</v>
      </c>
      <c r="AL31" s="183"/>
      <c r="AM31" s="195">
        <v>33372</v>
      </c>
      <c r="AN31" s="196">
        <v>0</v>
      </c>
      <c r="AO31" s="187">
        <v>38481</v>
      </c>
      <c r="AP31" s="187">
        <v>0</v>
      </c>
      <c r="AQ31" s="187">
        <v>150</v>
      </c>
      <c r="AR31" s="187">
        <v>0</v>
      </c>
      <c r="AS31" s="197">
        <v>0</v>
      </c>
      <c r="AT31" s="198">
        <v>0</v>
      </c>
      <c r="AU31" s="198">
        <v>0</v>
      </c>
      <c r="AV31" s="198">
        <v>0</v>
      </c>
      <c r="AW31" s="198">
        <v>0</v>
      </c>
      <c r="AX31" s="198">
        <v>0</v>
      </c>
      <c r="AY31" s="198">
        <v>0</v>
      </c>
      <c r="AZ31" s="198">
        <v>0</v>
      </c>
      <c r="BA31" s="199">
        <f t="shared" si="3"/>
        <v>0</v>
      </c>
      <c r="BB31" s="200">
        <f t="shared" si="4"/>
        <v>72003</v>
      </c>
      <c r="BC31" s="201" t="s">
        <v>416</v>
      </c>
      <c r="BD31" s="187">
        <v>4976</v>
      </c>
      <c r="BE31" s="285">
        <f t="shared" si="5"/>
        <v>4976</v>
      </c>
      <c r="BF31" s="286">
        <f t="shared" si="6"/>
        <v>6414.916666666667</v>
      </c>
      <c r="BG31" s="287">
        <f t="shared" si="7"/>
        <v>76979</v>
      </c>
      <c r="BH31" s="205" t="s">
        <v>416</v>
      </c>
      <c r="BI31" s="206" t="s">
        <v>425</v>
      </c>
      <c r="BJ31" s="183" t="s">
        <v>84</v>
      </c>
      <c r="BK31" s="183" t="s">
        <v>416</v>
      </c>
      <c r="BL31" s="207"/>
      <c r="BM31" s="208" t="s">
        <v>416</v>
      </c>
      <c r="BN31" s="209"/>
      <c r="BO31" s="210"/>
      <c r="BP31" s="211"/>
      <c r="BQ31" s="212"/>
      <c r="BR31" s="213"/>
      <c r="BS31" s="214"/>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50" t="s">
        <v>372</v>
      </c>
      <c r="DE31" s="50" t="s">
        <v>379</v>
      </c>
      <c r="DF31" s="50" t="s">
        <v>380</v>
      </c>
      <c r="DG31" s="51">
        <f t="shared" si="8"/>
        <v>0</v>
      </c>
      <c r="DH31" s="51">
        <f t="shared" si="9"/>
        <v>4976</v>
      </c>
      <c r="DI31" s="51">
        <f t="shared" si="10"/>
        <v>4976</v>
      </c>
    </row>
    <row r="32" spans="1:113" ht="168.75" x14ac:dyDescent="0.3">
      <c r="A32" s="181">
        <v>21</v>
      </c>
      <c r="B32" s="182" t="s">
        <v>328</v>
      </c>
      <c r="C32" s="183" t="s">
        <v>329</v>
      </c>
      <c r="D32" s="182" t="s">
        <v>331</v>
      </c>
      <c r="E32" s="183" t="s">
        <v>332</v>
      </c>
      <c r="F32" s="183">
        <v>1</v>
      </c>
      <c r="G32" s="184">
        <v>41432</v>
      </c>
      <c r="H32" s="184">
        <v>41456</v>
      </c>
      <c r="I32" s="184">
        <v>41820</v>
      </c>
      <c r="J32" s="183" t="s">
        <v>364</v>
      </c>
      <c r="K32" s="185" t="s">
        <v>59</v>
      </c>
      <c r="L32" s="186">
        <v>0</v>
      </c>
      <c r="M32" s="187">
        <v>0</v>
      </c>
      <c r="N32" s="187">
        <v>0</v>
      </c>
      <c r="O32" s="187">
        <v>39624</v>
      </c>
      <c r="P32" s="187">
        <v>0</v>
      </c>
      <c r="Q32" s="187">
        <v>30857</v>
      </c>
      <c r="R32" s="187">
        <v>0</v>
      </c>
      <c r="S32" s="187">
        <v>200</v>
      </c>
      <c r="T32" s="188">
        <v>0</v>
      </c>
      <c r="U32" s="187">
        <v>4948</v>
      </c>
      <c r="V32" s="189">
        <f t="shared" si="0"/>
        <v>6302.416666666667</v>
      </c>
      <c r="W32" s="190">
        <f t="shared" si="1"/>
        <v>75629</v>
      </c>
      <c r="X32" s="181">
        <v>0</v>
      </c>
      <c r="Y32" s="183">
        <v>0</v>
      </c>
      <c r="Z32" s="183">
        <v>0</v>
      </c>
      <c r="AA32" s="183">
        <v>0</v>
      </c>
      <c r="AB32" s="183">
        <v>0</v>
      </c>
      <c r="AC32" s="183">
        <v>0</v>
      </c>
      <c r="AD32" s="183">
        <v>0</v>
      </c>
      <c r="AE32" s="183">
        <v>0</v>
      </c>
      <c r="AF32" s="191">
        <f t="shared" si="2"/>
        <v>0</v>
      </c>
      <c r="AG32" s="192">
        <v>0</v>
      </c>
      <c r="AH32" s="193" t="s">
        <v>365</v>
      </c>
      <c r="AI32" s="194" t="s">
        <v>84</v>
      </c>
      <c r="AJ32" s="183" t="s">
        <v>416</v>
      </c>
      <c r="AK32" s="183" t="s">
        <v>416</v>
      </c>
      <c r="AL32" s="183"/>
      <c r="AM32" s="195">
        <v>39624</v>
      </c>
      <c r="AN32" s="196">
        <v>0</v>
      </c>
      <c r="AO32" s="187">
        <v>30857</v>
      </c>
      <c r="AP32" s="187">
        <v>0</v>
      </c>
      <c r="AQ32" s="187">
        <v>200</v>
      </c>
      <c r="AR32" s="187">
        <v>0</v>
      </c>
      <c r="AS32" s="197">
        <v>0</v>
      </c>
      <c r="AT32" s="198">
        <v>0</v>
      </c>
      <c r="AU32" s="198">
        <v>0</v>
      </c>
      <c r="AV32" s="198">
        <v>0</v>
      </c>
      <c r="AW32" s="198">
        <v>0</v>
      </c>
      <c r="AX32" s="198">
        <v>0</v>
      </c>
      <c r="AY32" s="198">
        <v>0</v>
      </c>
      <c r="AZ32" s="198">
        <v>0</v>
      </c>
      <c r="BA32" s="199">
        <f t="shared" si="3"/>
        <v>0</v>
      </c>
      <c r="BB32" s="200">
        <f t="shared" si="4"/>
        <v>70681</v>
      </c>
      <c r="BC32" s="201" t="s">
        <v>416</v>
      </c>
      <c r="BD32" s="187">
        <v>4948</v>
      </c>
      <c r="BE32" s="285">
        <f t="shared" si="5"/>
        <v>4948</v>
      </c>
      <c r="BF32" s="286">
        <f t="shared" si="6"/>
        <v>6302.416666666667</v>
      </c>
      <c r="BG32" s="287">
        <f t="shared" si="7"/>
        <v>75629</v>
      </c>
      <c r="BH32" s="205" t="s">
        <v>416</v>
      </c>
      <c r="BI32" s="206" t="s">
        <v>425</v>
      </c>
      <c r="BJ32" s="183" t="s">
        <v>84</v>
      </c>
      <c r="BK32" s="183" t="s">
        <v>416</v>
      </c>
      <c r="BL32" s="207"/>
      <c r="BM32" s="208" t="s">
        <v>416</v>
      </c>
      <c r="BN32" s="209"/>
      <c r="BO32" s="210"/>
      <c r="BP32" s="211"/>
      <c r="BQ32" s="212"/>
      <c r="BR32" s="213"/>
      <c r="BS32" s="214"/>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50" t="s">
        <v>372</v>
      </c>
      <c r="DE32" s="50" t="s">
        <v>379</v>
      </c>
      <c r="DF32" s="50" t="s">
        <v>380</v>
      </c>
      <c r="DG32" s="51">
        <f t="shared" si="8"/>
        <v>0</v>
      </c>
      <c r="DH32" s="51">
        <f t="shared" si="9"/>
        <v>4948</v>
      </c>
      <c r="DI32" s="51">
        <f t="shared" si="10"/>
        <v>4948</v>
      </c>
    </row>
    <row r="33" spans="1:113" ht="53.25" customHeight="1" x14ac:dyDescent="0.3">
      <c r="A33" s="181">
        <v>22</v>
      </c>
      <c r="B33" s="182" t="s">
        <v>333</v>
      </c>
      <c r="C33" s="183" t="s">
        <v>334</v>
      </c>
      <c r="D33" s="231" t="s">
        <v>335</v>
      </c>
      <c r="E33" s="183" t="s">
        <v>336</v>
      </c>
      <c r="F33" s="183">
        <v>1</v>
      </c>
      <c r="G33" s="228">
        <v>41451</v>
      </c>
      <c r="H33" s="221">
        <v>41456</v>
      </c>
      <c r="I33" s="240">
        <v>41820</v>
      </c>
      <c r="J33" s="183" t="s">
        <v>364</v>
      </c>
      <c r="K33" s="281" t="s">
        <v>13</v>
      </c>
      <c r="L33" s="186">
        <v>0</v>
      </c>
      <c r="M33" s="187">
        <v>0</v>
      </c>
      <c r="N33" s="187">
        <v>0</v>
      </c>
      <c r="O33" s="187">
        <v>67716</v>
      </c>
      <c r="P33" s="187">
        <v>0</v>
      </c>
      <c r="Q33" s="187">
        <v>92050</v>
      </c>
      <c r="R33" s="187">
        <v>0</v>
      </c>
      <c r="S33" s="187">
        <v>18924</v>
      </c>
      <c r="T33" s="188">
        <v>0</v>
      </c>
      <c r="U33" s="187">
        <v>12508</v>
      </c>
      <c r="V33" s="189">
        <f t="shared" si="0"/>
        <v>15933.166666666666</v>
      </c>
      <c r="W33" s="190">
        <f t="shared" si="1"/>
        <v>191198</v>
      </c>
      <c r="X33" s="181">
        <v>0</v>
      </c>
      <c r="Y33" s="183">
        <v>0</v>
      </c>
      <c r="Z33" s="183">
        <v>0</v>
      </c>
      <c r="AA33" s="183">
        <v>0</v>
      </c>
      <c r="AB33" s="183">
        <v>0</v>
      </c>
      <c r="AC33" s="183">
        <v>0</v>
      </c>
      <c r="AD33" s="183">
        <v>0</v>
      </c>
      <c r="AE33" s="183">
        <v>0</v>
      </c>
      <c r="AF33" s="191">
        <f t="shared" si="2"/>
        <v>0</v>
      </c>
      <c r="AG33" s="192">
        <v>0</v>
      </c>
      <c r="AH33" s="193" t="s">
        <v>365</v>
      </c>
      <c r="AI33" s="194" t="s">
        <v>84</v>
      </c>
      <c r="AJ33" s="183" t="s">
        <v>416</v>
      </c>
      <c r="AK33" s="229" t="s">
        <v>416</v>
      </c>
      <c r="AL33" s="218"/>
      <c r="AM33" s="195">
        <v>67716</v>
      </c>
      <c r="AN33" s="196">
        <v>0</v>
      </c>
      <c r="AO33" s="187">
        <v>92050</v>
      </c>
      <c r="AP33" s="187">
        <v>0</v>
      </c>
      <c r="AQ33" s="187">
        <v>18924</v>
      </c>
      <c r="AR33" s="187">
        <v>0</v>
      </c>
      <c r="AS33" s="197">
        <v>0</v>
      </c>
      <c r="AT33" s="198">
        <v>0</v>
      </c>
      <c r="AU33" s="198">
        <v>0</v>
      </c>
      <c r="AV33" s="198">
        <v>0</v>
      </c>
      <c r="AW33" s="198">
        <v>0</v>
      </c>
      <c r="AX33" s="198">
        <v>0</v>
      </c>
      <c r="AY33" s="198">
        <v>0</v>
      </c>
      <c r="AZ33" s="198">
        <v>0</v>
      </c>
      <c r="BA33" s="199">
        <f t="shared" si="3"/>
        <v>0</v>
      </c>
      <c r="BB33" s="200">
        <f t="shared" si="4"/>
        <v>178690</v>
      </c>
      <c r="BC33" s="201" t="s">
        <v>416</v>
      </c>
      <c r="BD33" s="187">
        <v>12508</v>
      </c>
      <c r="BE33" s="285">
        <f t="shared" si="5"/>
        <v>12508</v>
      </c>
      <c r="BF33" s="286">
        <f t="shared" si="6"/>
        <v>15933.166666666666</v>
      </c>
      <c r="BG33" s="287">
        <f t="shared" si="7"/>
        <v>191198</v>
      </c>
      <c r="BH33" s="205" t="s">
        <v>416</v>
      </c>
      <c r="BI33" s="206" t="s">
        <v>425</v>
      </c>
      <c r="BJ33" s="183" t="s">
        <v>84</v>
      </c>
      <c r="BK33" s="183" t="s">
        <v>416</v>
      </c>
      <c r="BL33" s="185"/>
      <c r="BM33" s="208" t="s">
        <v>416</v>
      </c>
      <c r="BN33" s="209"/>
      <c r="BO33" s="210"/>
      <c r="BP33" s="211"/>
      <c r="BQ33" s="212"/>
      <c r="BR33" s="213"/>
      <c r="BS33" s="214"/>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50" t="s">
        <v>372</v>
      </c>
      <c r="DE33" s="50" t="s">
        <v>379</v>
      </c>
      <c r="DF33" s="50" t="s">
        <v>380</v>
      </c>
      <c r="DG33" s="51">
        <f t="shared" si="8"/>
        <v>0</v>
      </c>
      <c r="DH33" s="51">
        <f t="shared" si="9"/>
        <v>12508</v>
      </c>
      <c r="DI33" s="51">
        <f t="shared" si="10"/>
        <v>12508</v>
      </c>
    </row>
    <row r="34" spans="1:113" ht="168.75" x14ac:dyDescent="0.3">
      <c r="A34" s="181">
        <v>23</v>
      </c>
      <c r="B34" s="182" t="s">
        <v>337</v>
      </c>
      <c r="C34" s="183" t="s">
        <v>338</v>
      </c>
      <c r="D34" s="182" t="s">
        <v>339</v>
      </c>
      <c r="E34" s="183" t="s">
        <v>340</v>
      </c>
      <c r="F34" s="183">
        <v>1</v>
      </c>
      <c r="G34" s="184"/>
      <c r="H34" s="237">
        <v>41487</v>
      </c>
      <c r="I34" s="184">
        <v>41851</v>
      </c>
      <c r="J34" s="183" t="s">
        <v>364</v>
      </c>
      <c r="K34" s="281" t="s">
        <v>90</v>
      </c>
      <c r="L34" s="186">
        <v>0</v>
      </c>
      <c r="M34" s="187">
        <v>0</v>
      </c>
      <c r="N34" s="187">
        <v>0</v>
      </c>
      <c r="O34" s="187">
        <v>0</v>
      </c>
      <c r="P34" s="187">
        <v>0</v>
      </c>
      <c r="Q34" s="187">
        <v>0</v>
      </c>
      <c r="R34" s="187">
        <v>84000</v>
      </c>
      <c r="S34" s="187">
        <v>0</v>
      </c>
      <c r="T34" s="188">
        <v>0</v>
      </c>
      <c r="U34" s="187">
        <v>5880</v>
      </c>
      <c r="V34" s="189">
        <f t="shared" si="0"/>
        <v>7490</v>
      </c>
      <c r="W34" s="190">
        <f t="shared" si="1"/>
        <v>89880</v>
      </c>
      <c r="X34" s="181">
        <v>0</v>
      </c>
      <c r="Y34" s="183">
        <v>0</v>
      </c>
      <c r="Z34" s="183">
        <v>0</v>
      </c>
      <c r="AA34" s="183">
        <v>0</v>
      </c>
      <c r="AB34" s="183">
        <v>0</v>
      </c>
      <c r="AC34" s="183">
        <v>0</v>
      </c>
      <c r="AD34" s="183">
        <v>0</v>
      </c>
      <c r="AE34" s="183">
        <v>0</v>
      </c>
      <c r="AF34" s="191">
        <f t="shared" si="2"/>
        <v>0</v>
      </c>
      <c r="AG34" s="192">
        <v>0</v>
      </c>
      <c r="AH34" s="193" t="s">
        <v>365</v>
      </c>
      <c r="AI34" s="194" t="s">
        <v>84</v>
      </c>
      <c r="AJ34" s="183" t="s">
        <v>416</v>
      </c>
      <c r="AK34" s="183" t="s">
        <v>416</v>
      </c>
      <c r="AL34" s="183"/>
      <c r="AM34" s="195">
        <v>0</v>
      </c>
      <c r="AN34" s="196">
        <v>0</v>
      </c>
      <c r="AO34" s="187">
        <v>0</v>
      </c>
      <c r="AP34" s="187">
        <v>84000</v>
      </c>
      <c r="AQ34" s="187">
        <v>0</v>
      </c>
      <c r="AR34" s="187">
        <v>0</v>
      </c>
      <c r="AS34" s="197">
        <v>0</v>
      </c>
      <c r="AT34" s="198">
        <v>0</v>
      </c>
      <c r="AU34" s="198">
        <v>0</v>
      </c>
      <c r="AV34" s="198">
        <v>0</v>
      </c>
      <c r="AW34" s="198">
        <v>0</v>
      </c>
      <c r="AX34" s="198">
        <v>0</v>
      </c>
      <c r="AY34" s="198">
        <v>0</v>
      </c>
      <c r="AZ34" s="198">
        <v>0</v>
      </c>
      <c r="BA34" s="199">
        <f t="shared" si="3"/>
        <v>0</v>
      </c>
      <c r="BB34" s="200">
        <f t="shared" si="4"/>
        <v>84000</v>
      </c>
      <c r="BC34" s="201" t="s">
        <v>416</v>
      </c>
      <c r="BD34" s="187">
        <v>5880</v>
      </c>
      <c r="BE34" s="285">
        <f t="shared" si="5"/>
        <v>5880</v>
      </c>
      <c r="BF34" s="286">
        <f t="shared" si="6"/>
        <v>7490</v>
      </c>
      <c r="BG34" s="287">
        <f t="shared" si="7"/>
        <v>89880</v>
      </c>
      <c r="BH34" s="205" t="s">
        <v>84</v>
      </c>
      <c r="BI34" s="206" t="s">
        <v>84</v>
      </c>
      <c r="BJ34" s="183" t="s">
        <v>84</v>
      </c>
      <c r="BK34" s="183" t="s">
        <v>416</v>
      </c>
      <c r="BL34" s="207"/>
      <c r="BM34" s="208" t="s">
        <v>416</v>
      </c>
      <c r="BN34" s="209"/>
      <c r="BO34" s="210"/>
      <c r="BP34" s="211"/>
      <c r="BQ34" s="212"/>
      <c r="BR34" s="213"/>
      <c r="BS34" s="214"/>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50" t="s">
        <v>372</v>
      </c>
      <c r="DE34" s="50" t="s">
        <v>379</v>
      </c>
      <c r="DF34" s="50" t="s">
        <v>380</v>
      </c>
      <c r="DG34" s="51">
        <f t="shared" si="8"/>
        <v>0</v>
      </c>
      <c r="DH34" s="51">
        <f t="shared" si="9"/>
        <v>5880</v>
      </c>
      <c r="DI34" s="51">
        <f t="shared" si="10"/>
        <v>5880</v>
      </c>
    </row>
    <row r="35" spans="1:113" ht="168.75" x14ac:dyDescent="0.3">
      <c r="A35" s="181">
        <v>24</v>
      </c>
      <c r="B35" s="182" t="s">
        <v>337</v>
      </c>
      <c r="C35" s="183" t="s">
        <v>338</v>
      </c>
      <c r="D35" s="182" t="s">
        <v>341</v>
      </c>
      <c r="E35" s="183" t="s">
        <v>342</v>
      </c>
      <c r="F35" s="183">
        <v>1</v>
      </c>
      <c r="G35" s="184"/>
      <c r="H35" s="237">
        <v>41518</v>
      </c>
      <c r="I35" s="184">
        <v>41882</v>
      </c>
      <c r="J35" s="183" t="s">
        <v>364</v>
      </c>
      <c r="K35" s="281" t="s">
        <v>90</v>
      </c>
      <c r="L35" s="186">
        <v>0</v>
      </c>
      <c r="M35" s="187">
        <v>0</v>
      </c>
      <c r="N35" s="187">
        <v>0</v>
      </c>
      <c r="O35" s="187">
        <v>48624</v>
      </c>
      <c r="P35" s="187">
        <v>0</v>
      </c>
      <c r="Q35" s="187">
        <v>31392</v>
      </c>
      <c r="R35" s="187">
        <v>4944</v>
      </c>
      <c r="S35" s="187">
        <v>0</v>
      </c>
      <c r="T35" s="188">
        <v>0</v>
      </c>
      <c r="U35" s="187">
        <v>5838</v>
      </c>
      <c r="V35" s="189">
        <f t="shared" si="0"/>
        <v>7566.5</v>
      </c>
      <c r="W35" s="190">
        <f t="shared" si="1"/>
        <v>90798</v>
      </c>
      <c r="X35" s="181">
        <v>0</v>
      </c>
      <c r="Y35" s="183">
        <v>0</v>
      </c>
      <c r="Z35" s="183">
        <v>0</v>
      </c>
      <c r="AA35" s="229">
        <v>7</v>
      </c>
      <c r="AB35" s="183">
        <v>0</v>
      </c>
      <c r="AC35" s="183">
        <v>0</v>
      </c>
      <c r="AD35" s="183">
        <v>0</v>
      </c>
      <c r="AE35" s="183">
        <v>0</v>
      </c>
      <c r="AF35" s="191">
        <f t="shared" si="2"/>
        <v>7</v>
      </c>
      <c r="AG35" s="192">
        <v>0</v>
      </c>
      <c r="AH35" s="193" t="s">
        <v>366</v>
      </c>
      <c r="AI35" s="194" t="s">
        <v>84</v>
      </c>
      <c r="AJ35" s="183" t="s">
        <v>416</v>
      </c>
      <c r="AK35" s="183" t="s">
        <v>416</v>
      </c>
      <c r="AL35" s="183"/>
      <c r="AM35" s="195">
        <v>48624</v>
      </c>
      <c r="AN35" s="196">
        <v>0</v>
      </c>
      <c r="AO35" s="187">
        <v>31392</v>
      </c>
      <c r="AP35" s="187">
        <v>4944</v>
      </c>
      <c r="AQ35" s="187">
        <v>0</v>
      </c>
      <c r="AR35" s="187">
        <v>0</v>
      </c>
      <c r="AS35" s="197">
        <v>0</v>
      </c>
      <c r="AT35" s="198">
        <v>0</v>
      </c>
      <c r="AU35" s="198">
        <v>0</v>
      </c>
      <c r="AV35" s="225">
        <v>7</v>
      </c>
      <c r="AW35" s="198">
        <v>0</v>
      </c>
      <c r="AX35" s="198">
        <v>0</v>
      </c>
      <c r="AY35" s="198">
        <v>0</v>
      </c>
      <c r="AZ35" s="198">
        <v>0</v>
      </c>
      <c r="BA35" s="199">
        <f t="shared" si="3"/>
        <v>7</v>
      </c>
      <c r="BB35" s="200">
        <f t="shared" si="4"/>
        <v>84960</v>
      </c>
      <c r="BC35" s="201" t="s">
        <v>416</v>
      </c>
      <c r="BD35" s="187">
        <v>5838</v>
      </c>
      <c r="BE35" s="285">
        <f t="shared" si="5"/>
        <v>5838</v>
      </c>
      <c r="BF35" s="286">
        <f t="shared" si="6"/>
        <v>7566.5</v>
      </c>
      <c r="BG35" s="287">
        <f t="shared" si="7"/>
        <v>90798</v>
      </c>
      <c r="BH35" s="205" t="s">
        <v>416</v>
      </c>
      <c r="BI35" s="206" t="s">
        <v>425</v>
      </c>
      <c r="BJ35" s="183" t="s">
        <v>84</v>
      </c>
      <c r="BK35" s="183" t="s">
        <v>416</v>
      </c>
      <c r="BL35" s="207"/>
      <c r="BM35" s="208" t="s">
        <v>416</v>
      </c>
      <c r="BN35" s="209"/>
      <c r="BO35" s="210"/>
      <c r="BP35" s="211"/>
      <c r="BQ35" s="212"/>
      <c r="BR35" s="213"/>
      <c r="BS35" s="214"/>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50" t="s">
        <v>372</v>
      </c>
      <c r="DE35" s="50" t="s">
        <v>379</v>
      </c>
      <c r="DF35" s="50" t="s">
        <v>380</v>
      </c>
      <c r="DG35" s="51">
        <f t="shared" si="8"/>
        <v>0</v>
      </c>
      <c r="DH35" s="51">
        <f t="shared" si="9"/>
        <v>5838</v>
      </c>
      <c r="DI35" s="51">
        <f t="shared" si="10"/>
        <v>5838</v>
      </c>
    </row>
    <row r="36" spans="1:113" ht="150" x14ac:dyDescent="0.3">
      <c r="A36" s="181">
        <v>25</v>
      </c>
      <c r="B36" s="182" t="s">
        <v>343</v>
      </c>
      <c r="C36" s="183" t="s">
        <v>321</v>
      </c>
      <c r="D36" s="182" t="s">
        <v>344</v>
      </c>
      <c r="E36" s="183" t="s">
        <v>345</v>
      </c>
      <c r="F36" s="183">
        <v>1</v>
      </c>
      <c r="G36" s="184">
        <v>41306</v>
      </c>
      <c r="H36" s="184">
        <v>41306</v>
      </c>
      <c r="I36" s="184">
        <v>41670</v>
      </c>
      <c r="J36" s="183" t="s">
        <v>364</v>
      </c>
      <c r="K36" s="185" t="s">
        <v>89</v>
      </c>
      <c r="L36" s="186">
        <v>0</v>
      </c>
      <c r="M36" s="187">
        <v>0</v>
      </c>
      <c r="N36" s="187">
        <v>0</v>
      </c>
      <c r="O36" s="187">
        <v>0</v>
      </c>
      <c r="P36" s="187">
        <v>50544</v>
      </c>
      <c r="Q36" s="187">
        <v>0</v>
      </c>
      <c r="R36" s="187">
        <v>0</v>
      </c>
      <c r="S36" s="187">
        <v>0</v>
      </c>
      <c r="T36" s="188">
        <v>0</v>
      </c>
      <c r="U36" s="187">
        <v>2498</v>
      </c>
      <c r="V36" s="189">
        <f t="shared" si="0"/>
        <v>4420.166666666667</v>
      </c>
      <c r="W36" s="190">
        <f t="shared" si="1"/>
        <v>53042</v>
      </c>
      <c r="X36" s="181">
        <v>0</v>
      </c>
      <c r="Y36" s="183">
        <v>0</v>
      </c>
      <c r="Z36" s="183">
        <v>1</v>
      </c>
      <c r="AA36" s="183">
        <v>4</v>
      </c>
      <c r="AB36" s="183">
        <v>1</v>
      </c>
      <c r="AC36" s="183">
        <v>0</v>
      </c>
      <c r="AD36" s="183">
        <v>0</v>
      </c>
      <c r="AE36" s="183">
        <v>0</v>
      </c>
      <c r="AF36" s="191">
        <f t="shared" si="2"/>
        <v>6</v>
      </c>
      <c r="AG36" s="192">
        <v>53042</v>
      </c>
      <c r="AH36" s="193" t="s">
        <v>366</v>
      </c>
      <c r="AI36" s="194" t="s">
        <v>84</v>
      </c>
      <c r="AJ36" s="183" t="s">
        <v>416</v>
      </c>
      <c r="AK36" s="183" t="s">
        <v>416</v>
      </c>
      <c r="AL36" s="206" t="s">
        <v>97</v>
      </c>
      <c r="AM36" s="195">
        <v>0</v>
      </c>
      <c r="AN36" s="196">
        <v>50544</v>
      </c>
      <c r="AO36" s="187">
        <v>0</v>
      </c>
      <c r="AP36" s="187">
        <v>0</v>
      </c>
      <c r="AQ36" s="187">
        <v>0</v>
      </c>
      <c r="AR36" s="187">
        <v>0</v>
      </c>
      <c r="AS36" s="197">
        <v>0</v>
      </c>
      <c r="AT36" s="198">
        <v>0</v>
      </c>
      <c r="AU36" s="198">
        <v>1</v>
      </c>
      <c r="AV36" s="198">
        <v>4</v>
      </c>
      <c r="AW36" s="198">
        <v>1</v>
      </c>
      <c r="AX36" s="198">
        <v>0</v>
      </c>
      <c r="AY36" s="198">
        <v>0</v>
      </c>
      <c r="AZ36" s="198">
        <v>0</v>
      </c>
      <c r="BA36" s="199">
        <f t="shared" si="3"/>
        <v>6</v>
      </c>
      <c r="BB36" s="200">
        <f t="shared" si="4"/>
        <v>50544</v>
      </c>
      <c r="BC36" s="201" t="s">
        <v>416</v>
      </c>
      <c r="BD36" s="187">
        <v>2498</v>
      </c>
      <c r="BE36" s="285">
        <f t="shared" si="5"/>
        <v>2498</v>
      </c>
      <c r="BF36" s="286">
        <f t="shared" si="6"/>
        <v>4420.166666666667</v>
      </c>
      <c r="BG36" s="287">
        <f t="shared" si="7"/>
        <v>53042</v>
      </c>
      <c r="BH36" s="205" t="s">
        <v>84</v>
      </c>
      <c r="BI36" s="206" t="s">
        <v>86</v>
      </c>
      <c r="BJ36" s="183" t="s">
        <v>84</v>
      </c>
      <c r="BK36" s="183" t="s">
        <v>416</v>
      </c>
      <c r="BL36" s="207"/>
      <c r="BM36" s="208" t="s">
        <v>416</v>
      </c>
      <c r="BN36" s="209"/>
      <c r="BO36" s="210"/>
      <c r="BP36" s="211"/>
      <c r="BQ36" s="212"/>
      <c r="BR36" s="213"/>
      <c r="BS36" s="214"/>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50" t="s">
        <v>372</v>
      </c>
      <c r="DE36" s="50" t="s">
        <v>379</v>
      </c>
      <c r="DF36" s="50" t="s">
        <v>380</v>
      </c>
      <c r="DG36" s="51">
        <f t="shared" si="8"/>
        <v>2498</v>
      </c>
      <c r="DH36" s="51">
        <f t="shared" si="9"/>
        <v>2498</v>
      </c>
      <c r="DI36" s="51">
        <f t="shared" si="10"/>
        <v>2498</v>
      </c>
    </row>
    <row r="37" spans="1:113" ht="375" x14ac:dyDescent="0.3">
      <c r="A37" s="181">
        <v>26</v>
      </c>
      <c r="B37" s="182" t="s">
        <v>61</v>
      </c>
      <c r="C37" s="183" t="s">
        <v>382</v>
      </c>
      <c r="D37" s="231" t="s">
        <v>346</v>
      </c>
      <c r="E37" s="239" t="s">
        <v>347</v>
      </c>
      <c r="F37" s="183">
        <v>1</v>
      </c>
      <c r="G37" s="184"/>
      <c r="H37" s="237">
        <v>41358</v>
      </c>
      <c r="I37" s="237">
        <v>41722</v>
      </c>
      <c r="J37" s="183" t="s">
        <v>364</v>
      </c>
      <c r="K37" s="185" t="s">
        <v>15</v>
      </c>
      <c r="L37" s="186">
        <v>0</v>
      </c>
      <c r="M37" s="187">
        <v>0</v>
      </c>
      <c r="N37" s="187">
        <v>0</v>
      </c>
      <c r="O37" s="187">
        <v>0</v>
      </c>
      <c r="P37" s="187">
        <v>197952</v>
      </c>
      <c r="Q37" s="187">
        <v>0</v>
      </c>
      <c r="R37" s="187">
        <v>0</v>
      </c>
      <c r="S37" s="187">
        <v>0</v>
      </c>
      <c r="T37" s="188">
        <v>0</v>
      </c>
      <c r="U37" s="238">
        <v>13857</v>
      </c>
      <c r="V37" s="189">
        <f t="shared" si="0"/>
        <v>17650.75</v>
      </c>
      <c r="W37" s="217">
        <f t="shared" si="1"/>
        <v>211809</v>
      </c>
      <c r="X37" s="181">
        <v>0</v>
      </c>
      <c r="Y37" s="183">
        <v>0</v>
      </c>
      <c r="Z37" s="183">
        <v>16</v>
      </c>
      <c r="AA37" s="183">
        <v>3</v>
      </c>
      <c r="AB37" s="183">
        <v>6</v>
      </c>
      <c r="AC37" s="183">
        <v>0</v>
      </c>
      <c r="AD37" s="183">
        <v>0</v>
      </c>
      <c r="AE37" s="183">
        <v>0</v>
      </c>
      <c r="AF37" s="191">
        <f t="shared" si="2"/>
        <v>25</v>
      </c>
      <c r="AG37" s="192">
        <v>211809</v>
      </c>
      <c r="AH37" s="193" t="s">
        <v>366</v>
      </c>
      <c r="AI37" s="194" t="s">
        <v>84</v>
      </c>
      <c r="AJ37" s="183" t="s">
        <v>416</v>
      </c>
      <c r="AK37" s="183" t="s">
        <v>416</v>
      </c>
      <c r="AL37" s="283" t="s">
        <v>8</v>
      </c>
      <c r="AM37" s="195">
        <v>0</v>
      </c>
      <c r="AN37" s="196">
        <v>197952</v>
      </c>
      <c r="AO37" s="187">
        <v>0</v>
      </c>
      <c r="AP37" s="187">
        <v>0</v>
      </c>
      <c r="AQ37" s="187">
        <v>0</v>
      </c>
      <c r="AR37" s="187">
        <v>0</v>
      </c>
      <c r="AS37" s="197">
        <v>0</v>
      </c>
      <c r="AT37" s="198">
        <v>0</v>
      </c>
      <c r="AU37" s="198">
        <v>16</v>
      </c>
      <c r="AV37" s="198">
        <v>3</v>
      </c>
      <c r="AW37" s="198">
        <v>6</v>
      </c>
      <c r="AX37" s="198">
        <v>0</v>
      </c>
      <c r="AY37" s="198">
        <v>0</v>
      </c>
      <c r="AZ37" s="198">
        <v>0</v>
      </c>
      <c r="BA37" s="199">
        <f t="shared" si="3"/>
        <v>25</v>
      </c>
      <c r="BB37" s="200">
        <f t="shared" si="4"/>
        <v>197952</v>
      </c>
      <c r="BC37" s="201" t="s">
        <v>416</v>
      </c>
      <c r="BD37" s="187">
        <v>13857</v>
      </c>
      <c r="BE37" s="290">
        <f t="shared" si="5"/>
        <v>13857</v>
      </c>
      <c r="BF37" s="286">
        <f t="shared" si="6"/>
        <v>17650.75</v>
      </c>
      <c r="BG37" s="287">
        <f t="shared" si="7"/>
        <v>211809</v>
      </c>
      <c r="BH37" s="205" t="s">
        <v>84</v>
      </c>
      <c r="BI37" s="206" t="s">
        <v>86</v>
      </c>
      <c r="BJ37" s="183" t="s">
        <v>84</v>
      </c>
      <c r="BK37" s="183" t="s">
        <v>416</v>
      </c>
      <c r="BL37" s="236"/>
      <c r="BM37" s="208" t="s">
        <v>416</v>
      </c>
      <c r="BN37" s="209"/>
      <c r="BO37" s="210"/>
      <c r="BP37" s="211"/>
      <c r="BQ37" s="212"/>
      <c r="BR37" s="213"/>
      <c r="BS37" s="214"/>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50" t="s">
        <v>372</v>
      </c>
      <c r="DE37" s="50" t="s">
        <v>379</v>
      </c>
      <c r="DF37" s="50" t="s">
        <v>380</v>
      </c>
      <c r="DG37" s="51">
        <f t="shared" si="8"/>
        <v>13857</v>
      </c>
      <c r="DH37" s="51">
        <f t="shared" si="9"/>
        <v>13857</v>
      </c>
      <c r="DI37" s="51">
        <f t="shared" si="10"/>
        <v>13857</v>
      </c>
    </row>
    <row r="38" spans="1:113" ht="281.25" x14ac:dyDescent="0.3">
      <c r="A38" s="181">
        <v>27</v>
      </c>
      <c r="B38" s="182" t="s">
        <v>61</v>
      </c>
      <c r="C38" s="183" t="s">
        <v>382</v>
      </c>
      <c r="D38" s="182" t="s">
        <v>348</v>
      </c>
      <c r="E38" s="183" t="s">
        <v>349</v>
      </c>
      <c r="F38" s="183">
        <v>1</v>
      </c>
      <c r="G38" s="184"/>
      <c r="H38" s="184"/>
      <c r="I38" s="184"/>
      <c r="J38" s="183" t="s">
        <v>364</v>
      </c>
      <c r="K38" s="185" t="s">
        <v>60</v>
      </c>
      <c r="L38" s="186">
        <v>0</v>
      </c>
      <c r="M38" s="187">
        <v>0</v>
      </c>
      <c r="N38" s="187">
        <v>0</v>
      </c>
      <c r="O38" s="187">
        <v>0</v>
      </c>
      <c r="P38" s="187">
        <v>26736</v>
      </c>
      <c r="Q38" s="187">
        <v>0</v>
      </c>
      <c r="R38" s="187">
        <v>0</v>
      </c>
      <c r="S38" s="187">
        <v>0</v>
      </c>
      <c r="T38" s="188">
        <v>0</v>
      </c>
      <c r="U38" s="187">
        <v>1882</v>
      </c>
      <c r="V38" s="189">
        <f t="shared" si="0"/>
        <v>2384.8333333333335</v>
      </c>
      <c r="W38" s="190">
        <f t="shared" si="1"/>
        <v>28618</v>
      </c>
      <c r="X38" s="181">
        <v>0</v>
      </c>
      <c r="Y38" s="183">
        <v>0</v>
      </c>
      <c r="Z38" s="183">
        <v>4</v>
      </c>
      <c r="AA38" s="183">
        <v>0</v>
      </c>
      <c r="AB38" s="183">
        <v>0</v>
      </c>
      <c r="AC38" s="183">
        <v>0</v>
      </c>
      <c r="AD38" s="183">
        <v>0</v>
      </c>
      <c r="AE38" s="183">
        <v>0</v>
      </c>
      <c r="AF38" s="191">
        <f t="shared" si="2"/>
        <v>4</v>
      </c>
      <c r="AG38" s="192">
        <v>28618</v>
      </c>
      <c r="AH38" s="193" t="s">
        <v>366</v>
      </c>
      <c r="AI38" s="194" t="s">
        <v>84</v>
      </c>
      <c r="AJ38" s="183" t="s">
        <v>416</v>
      </c>
      <c r="AK38" s="183" t="s">
        <v>416</v>
      </c>
      <c r="AL38" s="183"/>
      <c r="AM38" s="195">
        <v>0</v>
      </c>
      <c r="AN38" s="196">
        <v>26736</v>
      </c>
      <c r="AO38" s="187">
        <v>0</v>
      </c>
      <c r="AP38" s="187">
        <v>0</v>
      </c>
      <c r="AQ38" s="187">
        <v>0</v>
      </c>
      <c r="AR38" s="187">
        <v>0</v>
      </c>
      <c r="AS38" s="197">
        <v>0</v>
      </c>
      <c r="AT38" s="198">
        <v>0</v>
      </c>
      <c r="AU38" s="198">
        <v>4</v>
      </c>
      <c r="AV38" s="198">
        <v>0</v>
      </c>
      <c r="AW38" s="198">
        <v>0</v>
      </c>
      <c r="AX38" s="198">
        <v>0</v>
      </c>
      <c r="AY38" s="198">
        <v>0</v>
      </c>
      <c r="AZ38" s="198">
        <v>0</v>
      </c>
      <c r="BA38" s="199">
        <f t="shared" si="3"/>
        <v>4</v>
      </c>
      <c r="BB38" s="200">
        <f t="shared" si="4"/>
        <v>26736</v>
      </c>
      <c r="BC38" s="201" t="s">
        <v>416</v>
      </c>
      <c r="BD38" s="187">
        <v>1882</v>
      </c>
      <c r="BE38" s="285">
        <f t="shared" si="5"/>
        <v>1882</v>
      </c>
      <c r="BF38" s="286">
        <f t="shared" si="6"/>
        <v>2384.8333333333335</v>
      </c>
      <c r="BG38" s="287">
        <f t="shared" si="7"/>
        <v>28618</v>
      </c>
      <c r="BH38" s="205" t="s">
        <v>84</v>
      </c>
      <c r="BI38" s="206" t="s">
        <v>86</v>
      </c>
      <c r="BJ38" s="183" t="s">
        <v>84</v>
      </c>
      <c r="BK38" s="183" t="s">
        <v>416</v>
      </c>
      <c r="BL38" s="207"/>
      <c r="BM38" s="208" t="s">
        <v>416</v>
      </c>
      <c r="BN38" s="209"/>
      <c r="BO38" s="210"/>
      <c r="BP38" s="211"/>
      <c r="BQ38" s="212"/>
      <c r="BR38" s="213"/>
      <c r="BS38" s="214"/>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50" t="s">
        <v>372</v>
      </c>
      <c r="DE38" s="50" t="s">
        <v>379</v>
      </c>
      <c r="DF38" s="50" t="s">
        <v>380</v>
      </c>
      <c r="DG38" s="51">
        <f t="shared" si="8"/>
        <v>1882</v>
      </c>
      <c r="DH38" s="51">
        <f t="shared" si="9"/>
        <v>1882</v>
      </c>
      <c r="DI38" s="51">
        <f t="shared" si="10"/>
        <v>1882</v>
      </c>
    </row>
    <row r="39" spans="1:113" ht="168.75" x14ac:dyDescent="0.3">
      <c r="A39" s="181">
        <v>28</v>
      </c>
      <c r="B39" s="182" t="s">
        <v>350</v>
      </c>
      <c r="C39" s="183" t="s">
        <v>351</v>
      </c>
      <c r="D39" s="231" t="s">
        <v>352</v>
      </c>
      <c r="E39" s="239" t="s">
        <v>353</v>
      </c>
      <c r="F39" s="183">
        <v>1</v>
      </c>
      <c r="G39" s="184"/>
      <c r="H39" s="184">
        <v>41369</v>
      </c>
      <c r="I39" s="184">
        <v>41733</v>
      </c>
      <c r="J39" s="183" t="s">
        <v>364</v>
      </c>
      <c r="K39" s="282" t="s">
        <v>16</v>
      </c>
      <c r="L39" s="186">
        <v>0</v>
      </c>
      <c r="M39" s="187">
        <v>0</v>
      </c>
      <c r="N39" s="187">
        <v>0</v>
      </c>
      <c r="O39" s="187">
        <v>0</v>
      </c>
      <c r="P39" s="187">
        <v>51060</v>
      </c>
      <c r="Q39" s="187">
        <v>0</v>
      </c>
      <c r="R39" s="187">
        <v>0</v>
      </c>
      <c r="S39" s="187">
        <v>0</v>
      </c>
      <c r="T39" s="188">
        <v>0</v>
      </c>
      <c r="U39" s="238">
        <v>3574</v>
      </c>
      <c r="V39" s="189">
        <f t="shared" si="0"/>
        <v>4552.833333333333</v>
      </c>
      <c r="W39" s="217">
        <f t="shared" si="1"/>
        <v>54634</v>
      </c>
      <c r="X39" s="181">
        <v>0</v>
      </c>
      <c r="Y39" s="183">
        <v>0</v>
      </c>
      <c r="Z39" s="183">
        <v>6</v>
      </c>
      <c r="AA39" s="183">
        <v>0</v>
      </c>
      <c r="AB39" s="183">
        <v>1</v>
      </c>
      <c r="AC39" s="183">
        <v>0</v>
      </c>
      <c r="AD39" s="183">
        <v>0</v>
      </c>
      <c r="AE39" s="183">
        <v>0</v>
      </c>
      <c r="AF39" s="191">
        <f t="shared" si="2"/>
        <v>7</v>
      </c>
      <c r="AG39" s="222">
        <v>54634</v>
      </c>
      <c r="AH39" s="193" t="s">
        <v>366</v>
      </c>
      <c r="AI39" s="194" t="s">
        <v>84</v>
      </c>
      <c r="AJ39" s="183" t="s">
        <v>416</v>
      </c>
      <c r="AK39" s="183" t="s">
        <v>416</v>
      </c>
      <c r="AL39" s="283" t="s">
        <v>8</v>
      </c>
      <c r="AM39" s="195">
        <v>0</v>
      </c>
      <c r="AN39" s="196">
        <v>51060</v>
      </c>
      <c r="AO39" s="187">
        <v>0</v>
      </c>
      <c r="AP39" s="187">
        <v>0</v>
      </c>
      <c r="AQ39" s="187">
        <v>0</v>
      </c>
      <c r="AR39" s="187">
        <v>0</v>
      </c>
      <c r="AS39" s="197">
        <v>0</v>
      </c>
      <c r="AT39" s="198">
        <v>0</v>
      </c>
      <c r="AU39" s="198">
        <v>6</v>
      </c>
      <c r="AV39" s="198">
        <v>0</v>
      </c>
      <c r="AW39" s="198">
        <v>1</v>
      </c>
      <c r="AX39" s="198">
        <v>0</v>
      </c>
      <c r="AY39" s="198">
        <v>0</v>
      </c>
      <c r="AZ39" s="198">
        <v>0</v>
      </c>
      <c r="BA39" s="199">
        <f t="shared" si="3"/>
        <v>7</v>
      </c>
      <c r="BB39" s="200">
        <f t="shared" si="4"/>
        <v>51060</v>
      </c>
      <c r="BC39" s="201" t="s">
        <v>416</v>
      </c>
      <c r="BD39" s="187">
        <v>3574</v>
      </c>
      <c r="BE39" s="285">
        <f t="shared" si="5"/>
        <v>3574</v>
      </c>
      <c r="BF39" s="286">
        <f t="shared" si="6"/>
        <v>4552.833333333333</v>
      </c>
      <c r="BG39" s="287">
        <f t="shared" si="7"/>
        <v>54634</v>
      </c>
      <c r="BH39" s="205" t="s">
        <v>84</v>
      </c>
      <c r="BI39" s="206" t="s">
        <v>86</v>
      </c>
      <c r="BJ39" s="183" t="s">
        <v>84</v>
      </c>
      <c r="BK39" s="183" t="s">
        <v>416</v>
      </c>
      <c r="BL39" s="236"/>
      <c r="BM39" s="208"/>
      <c r="BN39" s="209"/>
      <c r="BO39" s="210"/>
      <c r="BP39" s="211"/>
      <c r="BQ39" s="212"/>
      <c r="BR39" s="213"/>
      <c r="BS39" s="214"/>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50" t="s">
        <v>372</v>
      </c>
      <c r="DE39" s="50" t="s">
        <v>379</v>
      </c>
      <c r="DF39" s="50" t="s">
        <v>380</v>
      </c>
      <c r="DG39" s="51">
        <f t="shared" si="8"/>
        <v>3574</v>
      </c>
      <c r="DH39" s="51">
        <f t="shared" si="9"/>
        <v>3574</v>
      </c>
      <c r="DI39" s="51">
        <f t="shared" si="10"/>
        <v>3574</v>
      </c>
    </row>
    <row r="40" spans="1:113" ht="150" x14ac:dyDescent="0.3">
      <c r="A40" s="181">
        <v>29</v>
      </c>
      <c r="B40" s="182" t="s">
        <v>242</v>
      </c>
      <c r="C40" s="183" t="s">
        <v>243</v>
      </c>
      <c r="D40" s="182" t="s">
        <v>244</v>
      </c>
      <c r="E40" s="183" t="s">
        <v>245</v>
      </c>
      <c r="F40" s="183">
        <v>1</v>
      </c>
      <c r="G40" s="184"/>
      <c r="H40" s="237">
        <v>41429</v>
      </c>
      <c r="I40" s="237">
        <v>41793</v>
      </c>
      <c r="J40" s="183" t="s">
        <v>364</v>
      </c>
      <c r="K40" s="281" t="s">
        <v>17</v>
      </c>
      <c r="L40" s="186">
        <v>0</v>
      </c>
      <c r="M40" s="187">
        <v>0</v>
      </c>
      <c r="N40" s="187">
        <v>0</v>
      </c>
      <c r="O40" s="187">
        <v>0</v>
      </c>
      <c r="P40" s="187">
        <v>93396</v>
      </c>
      <c r="Q40" s="187">
        <v>0</v>
      </c>
      <c r="R40" s="187">
        <v>0</v>
      </c>
      <c r="S40" s="187">
        <v>0</v>
      </c>
      <c r="T40" s="188">
        <v>0</v>
      </c>
      <c r="U40" s="187">
        <v>5438</v>
      </c>
      <c r="V40" s="189">
        <f t="shared" si="0"/>
        <v>8236.1666666666661</v>
      </c>
      <c r="W40" s="190">
        <f t="shared" si="1"/>
        <v>98834</v>
      </c>
      <c r="X40" s="181">
        <v>0</v>
      </c>
      <c r="Y40" s="183">
        <v>0</v>
      </c>
      <c r="Z40" s="183">
        <v>5</v>
      </c>
      <c r="AA40" s="183">
        <v>2</v>
      </c>
      <c r="AB40" s="183">
        <v>3</v>
      </c>
      <c r="AC40" s="183">
        <v>2</v>
      </c>
      <c r="AD40" s="183">
        <v>0</v>
      </c>
      <c r="AE40" s="183">
        <v>0</v>
      </c>
      <c r="AF40" s="191">
        <f t="shared" si="2"/>
        <v>12</v>
      </c>
      <c r="AG40" s="192">
        <v>98834</v>
      </c>
      <c r="AH40" s="193" t="s">
        <v>366</v>
      </c>
      <c r="AI40" s="194" t="s">
        <v>84</v>
      </c>
      <c r="AJ40" s="183" t="s">
        <v>416</v>
      </c>
      <c r="AK40" s="183" t="s">
        <v>416</v>
      </c>
      <c r="AL40" s="183"/>
      <c r="AM40" s="195">
        <v>0</v>
      </c>
      <c r="AN40" s="196">
        <v>93396</v>
      </c>
      <c r="AO40" s="187">
        <v>0</v>
      </c>
      <c r="AP40" s="187">
        <v>0</v>
      </c>
      <c r="AQ40" s="187">
        <v>0</v>
      </c>
      <c r="AR40" s="187">
        <v>0</v>
      </c>
      <c r="AS40" s="197">
        <v>0</v>
      </c>
      <c r="AT40" s="198">
        <v>0</v>
      </c>
      <c r="AU40" s="198">
        <v>5</v>
      </c>
      <c r="AV40" s="198">
        <v>2</v>
      </c>
      <c r="AW40" s="198">
        <v>3</v>
      </c>
      <c r="AX40" s="198">
        <v>2</v>
      </c>
      <c r="AY40" s="198">
        <v>0</v>
      </c>
      <c r="AZ40" s="198">
        <v>0</v>
      </c>
      <c r="BA40" s="199">
        <f t="shared" si="3"/>
        <v>12</v>
      </c>
      <c r="BB40" s="200">
        <f t="shared" si="4"/>
        <v>93396</v>
      </c>
      <c r="BC40" s="201" t="s">
        <v>416</v>
      </c>
      <c r="BD40" s="187">
        <v>5438</v>
      </c>
      <c r="BE40" s="285">
        <f t="shared" si="5"/>
        <v>5438</v>
      </c>
      <c r="BF40" s="286">
        <f t="shared" si="6"/>
        <v>8236.1666666666661</v>
      </c>
      <c r="BG40" s="287">
        <f t="shared" si="7"/>
        <v>98834</v>
      </c>
      <c r="BH40" s="205" t="s">
        <v>84</v>
      </c>
      <c r="BI40" s="206" t="s">
        <v>86</v>
      </c>
      <c r="BJ40" s="183" t="s">
        <v>84</v>
      </c>
      <c r="BK40" s="183" t="s">
        <v>416</v>
      </c>
      <c r="BL40" s="207"/>
      <c r="BM40" s="208" t="s">
        <v>416</v>
      </c>
      <c r="BN40" s="209"/>
      <c r="BO40" s="210"/>
      <c r="BP40" s="211"/>
      <c r="BQ40" s="212"/>
      <c r="BR40" s="213"/>
      <c r="BS40" s="214"/>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50" t="s">
        <v>372</v>
      </c>
      <c r="DE40" s="50" t="s">
        <v>379</v>
      </c>
      <c r="DF40" s="50" t="s">
        <v>380</v>
      </c>
      <c r="DG40" s="51">
        <f t="shared" si="8"/>
        <v>5438</v>
      </c>
      <c r="DH40" s="51">
        <f t="shared" si="9"/>
        <v>5438</v>
      </c>
      <c r="DI40" s="51">
        <f t="shared" si="10"/>
        <v>5438</v>
      </c>
    </row>
    <row r="41" spans="1:113" ht="150" x14ac:dyDescent="0.3">
      <c r="A41" s="181">
        <v>30</v>
      </c>
      <c r="B41" s="182" t="s">
        <v>306</v>
      </c>
      <c r="C41" s="183" t="s">
        <v>307</v>
      </c>
      <c r="D41" s="182" t="s">
        <v>246</v>
      </c>
      <c r="E41" s="183" t="s">
        <v>247</v>
      </c>
      <c r="F41" s="183">
        <v>1</v>
      </c>
      <c r="G41" s="221">
        <v>41451</v>
      </c>
      <c r="H41" s="240">
        <v>41584</v>
      </c>
      <c r="I41" s="240">
        <v>41948</v>
      </c>
      <c r="J41" s="183" t="s">
        <v>364</v>
      </c>
      <c r="K41" s="281" t="s">
        <v>18</v>
      </c>
      <c r="L41" s="186">
        <v>0</v>
      </c>
      <c r="M41" s="187">
        <v>0</v>
      </c>
      <c r="N41" s="187">
        <v>0</v>
      </c>
      <c r="O41" s="187">
        <v>0</v>
      </c>
      <c r="P41" s="187">
        <v>6168</v>
      </c>
      <c r="Q41" s="187">
        <v>0</v>
      </c>
      <c r="R41" s="187">
        <v>0</v>
      </c>
      <c r="S41" s="187">
        <v>0</v>
      </c>
      <c r="T41" s="188">
        <v>0</v>
      </c>
      <c r="U41" s="216">
        <v>432</v>
      </c>
      <c r="V41" s="189">
        <f t="shared" si="0"/>
        <v>550</v>
      </c>
      <c r="W41" s="217">
        <f t="shared" si="1"/>
        <v>6600</v>
      </c>
      <c r="X41" s="181">
        <v>0</v>
      </c>
      <c r="Y41" s="183">
        <v>0</v>
      </c>
      <c r="Z41" s="183">
        <v>1</v>
      </c>
      <c r="AA41" s="183">
        <v>0</v>
      </c>
      <c r="AB41" s="183">
        <v>0</v>
      </c>
      <c r="AC41" s="183">
        <v>0</v>
      </c>
      <c r="AD41" s="183">
        <v>0</v>
      </c>
      <c r="AE41" s="183">
        <v>0</v>
      </c>
      <c r="AF41" s="191">
        <f t="shared" si="2"/>
        <v>1</v>
      </c>
      <c r="AG41" s="222">
        <v>6600</v>
      </c>
      <c r="AH41" s="193" t="s">
        <v>366</v>
      </c>
      <c r="AI41" s="194" t="s">
        <v>84</v>
      </c>
      <c r="AJ41" s="183" t="s">
        <v>416</v>
      </c>
      <c r="AK41" s="183" t="s">
        <v>416</v>
      </c>
      <c r="AL41" s="218" t="s">
        <v>11</v>
      </c>
      <c r="AM41" s="195">
        <v>0</v>
      </c>
      <c r="AN41" s="196">
        <v>6168</v>
      </c>
      <c r="AO41" s="187">
        <v>0</v>
      </c>
      <c r="AP41" s="187">
        <v>0</v>
      </c>
      <c r="AQ41" s="187">
        <v>0</v>
      </c>
      <c r="AR41" s="187">
        <v>0</v>
      </c>
      <c r="AS41" s="197">
        <v>0</v>
      </c>
      <c r="AT41" s="198">
        <v>0</v>
      </c>
      <c r="AU41" s="198">
        <v>1</v>
      </c>
      <c r="AV41" s="198">
        <v>0</v>
      </c>
      <c r="AW41" s="198">
        <v>0</v>
      </c>
      <c r="AX41" s="198">
        <v>0</v>
      </c>
      <c r="AY41" s="198">
        <v>0</v>
      </c>
      <c r="AZ41" s="198">
        <v>0</v>
      </c>
      <c r="BA41" s="199">
        <f t="shared" si="3"/>
        <v>1</v>
      </c>
      <c r="BB41" s="200">
        <f t="shared" si="4"/>
        <v>6168</v>
      </c>
      <c r="BC41" s="201" t="s">
        <v>416</v>
      </c>
      <c r="BD41" s="238">
        <v>432</v>
      </c>
      <c r="BE41" s="290">
        <f t="shared" si="5"/>
        <v>432</v>
      </c>
      <c r="BF41" s="286">
        <f t="shared" si="6"/>
        <v>550</v>
      </c>
      <c r="BG41" s="289">
        <f t="shared" si="7"/>
        <v>6600</v>
      </c>
      <c r="BH41" s="205" t="s">
        <v>84</v>
      </c>
      <c r="BI41" s="206" t="s">
        <v>86</v>
      </c>
      <c r="BJ41" s="183" t="s">
        <v>84</v>
      </c>
      <c r="BK41" s="183" t="s">
        <v>416</v>
      </c>
      <c r="BL41" s="236" t="s">
        <v>62</v>
      </c>
      <c r="BM41" s="208" t="s">
        <v>416</v>
      </c>
      <c r="BN41" s="209"/>
      <c r="BO41" s="210"/>
      <c r="BP41" s="211"/>
      <c r="BQ41" s="212"/>
      <c r="BR41" s="213"/>
      <c r="BS41" s="214"/>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50" t="s">
        <v>372</v>
      </c>
      <c r="DE41" s="50" t="s">
        <v>379</v>
      </c>
      <c r="DF41" s="50" t="s">
        <v>380</v>
      </c>
      <c r="DG41" s="51">
        <f t="shared" si="8"/>
        <v>432</v>
      </c>
      <c r="DH41" s="51">
        <f t="shared" si="9"/>
        <v>432</v>
      </c>
      <c r="DI41" s="51">
        <f t="shared" si="10"/>
        <v>432</v>
      </c>
    </row>
    <row r="42" spans="1:113" ht="75" x14ac:dyDescent="0.3">
      <c r="A42" s="181">
        <v>31</v>
      </c>
      <c r="B42" s="182" t="s">
        <v>248</v>
      </c>
      <c r="C42" s="183" t="s">
        <v>249</v>
      </c>
      <c r="D42" s="182" t="s">
        <v>250</v>
      </c>
      <c r="E42" s="183" t="s">
        <v>251</v>
      </c>
      <c r="F42" s="183">
        <v>1</v>
      </c>
      <c r="G42" s="184">
        <v>41514</v>
      </c>
      <c r="H42" s="184">
        <v>41456</v>
      </c>
      <c r="I42" s="184">
        <v>41820</v>
      </c>
      <c r="J42" s="183" t="s">
        <v>364</v>
      </c>
      <c r="K42" s="185" t="s">
        <v>89</v>
      </c>
      <c r="L42" s="186">
        <v>0</v>
      </c>
      <c r="M42" s="187">
        <v>0</v>
      </c>
      <c r="N42" s="187">
        <v>0</v>
      </c>
      <c r="O42" s="187">
        <v>58094</v>
      </c>
      <c r="P42" s="187">
        <v>0</v>
      </c>
      <c r="Q42" s="187">
        <v>22457</v>
      </c>
      <c r="R42" s="187">
        <v>0</v>
      </c>
      <c r="S42" s="187">
        <v>0</v>
      </c>
      <c r="T42" s="188">
        <v>0</v>
      </c>
      <c r="U42" s="187">
        <v>3343</v>
      </c>
      <c r="V42" s="189">
        <f t="shared" si="0"/>
        <v>6991.166666666667</v>
      </c>
      <c r="W42" s="190">
        <f t="shared" si="1"/>
        <v>83894</v>
      </c>
      <c r="X42" s="181">
        <v>0</v>
      </c>
      <c r="Y42" s="183">
        <v>0</v>
      </c>
      <c r="Z42" s="183">
        <v>0</v>
      </c>
      <c r="AA42" s="183">
        <v>0</v>
      </c>
      <c r="AB42" s="183">
        <v>0</v>
      </c>
      <c r="AC42" s="183">
        <v>0</v>
      </c>
      <c r="AD42" s="183">
        <v>0</v>
      </c>
      <c r="AE42" s="183">
        <v>0</v>
      </c>
      <c r="AF42" s="191">
        <f t="shared" si="2"/>
        <v>0</v>
      </c>
      <c r="AG42" s="192">
        <v>0</v>
      </c>
      <c r="AH42" s="193" t="s">
        <v>365</v>
      </c>
      <c r="AI42" s="194" t="s">
        <v>84</v>
      </c>
      <c r="AJ42" s="183" t="s">
        <v>416</v>
      </c>
      <c r="AK42" s="183" t="s">
        <v>416</v>
      </c>
      <c r="AL42" s="183"/>
      <c r="AM42" s="195">
        <v>58094</v>
      </c>
      <c r="AN42" s="196">
        <v>0</v>
      </c>
      <c r="AO42" s="187">
        <v>22457</v>
      </c>
      <c r="AP42" s="187">
        <v>0</v>
      </c>
      <c r="AQ42" s="187">
        <v>0</v>
      </c>
      <c r="AR42" s="187">
        <v>0</v>
      </c>
      <c r="AS42" s="197">
        <v>0</v>
      </c>
      <c r="AT42" s="198">
        <v>0</v>
      </c>
      <c r="AU42" s="198">
        <v>0</v>
      </c>
      <c r="AV42" s="198">
        <v>0</v>
      </c>
      <c r="AW42" s="198">
        <v>0</v>
      </c>
      <c r="AX42" s="198">
        <v>0</v>
      </c>
      <c r="AY42" s="198">
        <v>0</v>
      </c>
      <c r="AZ42" s="198">
        <v>0</v>
      </c>
      <c r="BA42" s="199">
        <f t="shared" si="3"/>
        <v>0</v>
      </c>
      <c r="BB42" s="200">
        <f t="shared" si="4"/>
        <v>80551</v>
      </c>
      <c r="BC42" s="201" t="s">
        <v>416</v>
      </c>
      <c r="BD42" s="187">
        <v>3343</v>
      </c>
      <c r="BE42" s="285">
        <f t="shared" si="5"/>
        <v>3343</v>
      </c>
      <c r="BF42" s="286">
        <f t="shared" si="6"/>
        <v>6991.166666666667</v>
      </c>
      <c r="BG42" s="287">
        <f t="shared" si="7"/>
        <v>83894</v>
      </c>
      <c r="BH42" s="205" t="s">
        <v>416</v>
      </c>
      <c r="BI42" s="206" t="s">
        <v>425</v>
      </c>
      <c r="BJ42" s="183" t="s">
        <v>84</v>
      </c>
      <c r="BK42" s="183" t="s">
        <v>416</v>
      </c>
      <c r="BL42" s="185"/>
      <c r="BM42" s="208" t="s">
        <v>416</v>
      </c>
      <c r="BN42" s="209"/>
      <c r="BO42" s="210"/>
      <c r="BP42" s="211"/>
      <c r="BQ42" s="212"/>
      <c r="BR42" s="213"/>
      <c r="BS42" s="214"/>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50" t="s">
        <v>372</v>
      </c>
      <c r="DE42" s="50" t="s">
        <v>379</v>
      </c>
      <c r="DF42" s="50" t="s">
        <v>380</v>
      </c>
      <c r="DG42" s="51">
        <f t="shared" si="8"/>
        <v>0</v>
      </c>
      <c r="DH42" s="51">
        <f t="shared" si="9"/>
        <v>3343</v>
      </c>
      <c r="DI42" s="51">
        <f t="shared" si="10"/>
        <v>3343</v>
      </c>
    </row>
    <row r="43" spans="1:113" ht="150" x14ac:dyDescent="0.3">
      <c r="A43" s="181">
        <v>32</v>
      </c>
      <c r="B43" s="182" t="s">
        <v>375</v>
      </c>
      <c r="C43" s="183" t="s">
        <v>376</v>
      </c>
      <c r="D43" s="182" t="s">
        <v>252</v>
      </c>
      <c r="E43" s="183" t="s">
        <v>253</v>
      </c>
      <c r="F43" s="183">
        <v>1</v>
      </c>
      <c r="G43" s="237">
        <v>41429</v>
      </c>
      <c r="H43" s="184">
        <v>41456</v>
      </c>
      <c r="I43" s="237">
        <v>41820</v>
      </c>
      <c r="J43" s="183" t="s">
        <v>364</v>
      </c>
      <c r="K43" s="281" t="s">
        <v>19</v>
      </c>
      <c r="L43" s="186">
        <v>0</v>
      </c>
      <c r="M43" s="187">
        <v>0</v>
      </c>
      <c r="N43" s="187">
        <v>0</v>
      </c>
      <c r="O43" s="187">
        <v>0</v>
      </c>
      <c r="P43" s="187">
        <v>0</v>
      </c>
      <c r="Q43" s="187">
        <v>0</v>
      </c>
      <c r="R43" s="187">
        <v>0</v>
      </c>
      <c r="S43" s="187">
        <v>485327</v>
      </c>
      <c r="T43" s="188">
        <v>0</v>
      </c>
      <c r="U43" s="187">
        <v>33972</v>
      </c>
      <c r="V43" s="189">
        <f t="shared" si="0"/>
        <v>43274.916666666664</v>
      </c>
      <c r="W43" s="190">
        <f t="shared" si="1"/>
        <v>519299</v>
      </c>
      <c r="X43" s="181">
        <v>0</v>
      </c>
      <c r="Y43" s="183">
        <v>0</v>
      </c>
      <c r="Z43" s="183">
        <v>0</v>
      </c>
      <c r="AA43" s="183">
        <v>0</v>
      </c>
      <c r="AB43" s="183">
        <v>0</v>
      </c>
      <c r="AC43" s="183">
        <v>0</v>
      </c>
      <c r="AD43" s="183">
        <v>0</v>
      </c>
      <c r="AE43" s="183">
        <v>0</v>
      </c>
      <c r="AF43" s="191">
        <f t="shared" si="2"/>
        <v>0</v>
      </c>
      <c r="AG43" s="192">
        <v>0</v>
      </c>
      <c r="AH43" s="193" t="s">
        <v>429</v>
      </c>
      <c r="AI43" s="194" t="s">
        <v>84</v>
      </c>
      <c r="AJ43" s="183" t="s">
        <v>416</v>
      </c>
      <c r="AK43" s="183" t="s">
        <v>416</v>
      </c>
      <c r="AL43" s="183"/>
      <c r="AM43" s="195">
        <v>0</v>
      </c>
      <c r="AN43" s="196">
        <v>0</v>
      </c>
      <c r="AO43" s="187">
        <v>0</v>
      </c>
      <c r="AP43" s="187">
        <v>0</v>
      </c>
      <c r="AQ43" s="187">
        <v>485327</v>
      </c>
      <c r="AR43" s="187">
        <v>0</v>
      </c>
      <c r="AS43" s="197">
        <v>0</v>
      </c>
      <c r="AT43" s="198">
        <v>0</v>
      </c>
      <c r="AU43" s="198">
        <v>0</v>
      </c>
      <c r="AV43" s="198">
        <v>0</v>
      </c>
      <c r="AW43" s="198">
        <v>0</v>
      </c>
      <c r="AX43" s="198">
        <v>0</v>
      </c>
      <c r="AY43" s="198">
        <v>0</v>
      </c>
      <c r="AZ43" s="198">
        <v>0</v>
      </c>
      <c r="BA43" s="199">
        <f t="shared" si="3"/>
        <v>0</v>
      </c>
      <c r="BB43" s="200">
        <f t="shared" si="4"/>
        <v>485327</v>
      </c>
      <c r="BC43" s="201" t="s">
        <v>416</v>
      </c>
      <c r="BD43" s="187">
        <v>33972</v>
      </c>
      <c r="BE43" s="285">
        <f t="shared" si="5"/>
        <v>33972</v>
      </c>
      <c r="BF43" s="286">
        <f t="shared" si="6"/>
        <v>43274.916666666664</v>
      </c>
      <c r="BG43" s="287">
        <f t="shared" si="7"/>
        <v>519299</v>
      </c>
      <c r="BH43" s="205" t="s">
        <v>84</v>
      </c>
      <c r="BI43" s="206" t="s">
        <v>84</v>
      </c>
      <c r="BJ43" s="183" t="s">
        <v>84</v>
      </c>
      <c r="BK43" s="183" t="s">
        <v>416</v>
      </c>
      <c r="BL43" s="207"/>
      <c r="BM43" s="208" t="s">
        <v>416</v>
      </c>
      <c r="BN43" s="209"/>
      <c r="BO43" s="210"/>
      <c r="BP43" s="211"/>
      <c r="BQ43" s="212"/>
      <c r="BR43" s="213"/>
      <c r="BS43" s="214"/>
      <c r="BT43" s="49"/>
      <c r="BU43" s="49"/>
      <c r="BV43" s="49"/>
      <c r="BW43" s="49"/>
      <c r="BX43" s="49"/>
      <c r="BY43" s="49"/>
      <c r="BZ43" s="49"/>
      <c r="CA43" s="49"/>
      <c r="CB43" s="49"/>
      <c r="CC43" s="49"/>
      <c r="CD43" s="49"/>
      <c r="CE43" s="49"/>
      <c r="CF43" s="49"/>
      <c r="CG43" s="49"/>
      <c r="CH43" s="49"/>
      <c r="CI43" s="49"/>
      <c r="CJ43" s="49"/>
      <c r="CK43" s="49"/>
      <c r="CL43" s="49"/>
      <c r="CM43" s="49"/>
      <c r="CN43" s="49"/>
      <c r="CO43" s="49"/>
      <c r="CP43" s="49"/>
      <c r="CQ43" s="49"/>
      <c r="CR43" s="49"/>
      <c r="CS43" s="49"/>
      <c r="CT43" s="49"/>
      <c r="CU43" s="49"/>
      <c r="CV43" s="49"/>
      <c r="CW43" s="49"/>
      <c r="CX43" s="49"/>
      <c r="CY43" s="49"/>
      <c r="CZ43" s="49"/>
      <c r="DA43" s="49"/>
      <c r="DB43" s="49"/>
      <c r="DC43" s="49"/>
      <c r="DD43" s="50" t="s">
        <v>372</v>
      </c>
      <c r="DE43" s="50" t="s">
        <v>379</v>
      </c>
      <c r="DF43" s="50" t="s">
        <v>380</v>
      </c>
      <c r="DG43" s="51">
        <f t="shared" si="8"/>
        <v>0</v>
      </c>
      <c r="DH43" s="51">
        <f t="shared" si="9"/>
        <v>33972</v>
      </c>
      <c r="DI43" s="51">
        <f t="shared" si="10"/>
        <v>33972</v>
      </c>
    </row>
    <row r="44" spans="1:113" ht="75" x14ac:dyDescent="0.3">
      <c r="A44" s="181">
        <v>33</v>
      </c>
      <c r="B44" s="182" t="s">
        <v>373</v>
      </c>
      <c r="C44" s="183" t="s">
        <v>374</v>
      </c>
      <c r="D44" s="182" t="s">
        <v>254</v>
      </c>
      <c r="E44" s="183" t="s">
        <v>255</v>
      </c>
      <c r="F44" s="183">
        <v>1</v>
      </c>
      <c r="G44" s="184"/>
      <c r="H44" s="184"/>
      <c r="I44" s="184"/>
      <c r="J44" s="183" t="s">
        <v>364</v>
      </c>
      <c r="K44" s="185" t="s">
        <v>88</v>
      </c>
      <c r="L44" s="186">
        <v>0</v>
      </c>
      <c r="M44" s="187">
        <v>0</v>
      </c>
      <c r="N44" s="187">
        <v>0</v>
      </c>
      <c r="O44" s="187">
        <v>0</v>
      </c>
      <c r="P44" s="187">
        <v>68736</v>
      </c>
      <c r="Q44" s="187">
        <v>16700</v>
      </c>
      <c r="R44" s="187">
        <v>0</v>
      </c>
      <c r="S44" s="187">
        <v>0</v>
      </c>
      <c r="T44" s="188">
        <v>0</v>
      </c>
      <c r="U44" s="187">
        <v>5515</v>
      </c>
      <c r="V44" s="189">
        <f t="shared" si="0"/>
        <v>7579.25</v>
      </c>
      <c r="W44" s="190">
        <f t="shared" si="1"/>
        <v>90951</v>
      </c>
      <c r="X44" s="181">
        <v>0</v>
      </c>
      <c r="Y44" s="183">
        <v>0</v>
      </c>
      <c r="Z44" s="183">
        <v>4</v>
      </c>
      <c r="AA44" s="183">
        <v>4</v>
      </c>
      <c r="AB44" s="183">
        <v>0</v>
      </c>
      <c r="AC44" s="183">
        <v>0</v>
      </c>
      <c r="AD44" s="183">
        <v>0</v>
      </c>
      <c r="AE44" s="183">
        <v>0</v>
      </c>
      <c r="AF44" s="191">
        <f t="shared" si="2"/>
        <v>8</v>
      </c>
      <c r="AG44" s="192">
        <v>90951</v>
      </c>
      <c r="AH44" s="193" t="s">
        <v>366</v>
      </c>
      <c r="AI44" s="194" t="s">
        <v>84</v>
      </c>
      <c r="AJ44" s="183" t="s">
        <v>416</v>
      </c>
      <c r="AK44" s="183" t="s">
        <v>416</v>
      </c>
      <c r="AL44" s="183"/>
      <c r="AM44" s="195">
        <v>0</v>
      </c>
      <c r="AN44" s="196">
        <v>68736</v>
      </c>
      <c r="AO44" s="187">
        <v>16700</v>
      </c>
      <c r="AP44" s="187">
        <v>0</v>
      </c>
      <c r="AQ44" s="187">
        <v>0</v>
      </c>
      <c r="AR44" s="187">
        <v>0</v>
      </c>
      <c r="AS44" s="197">
        <v>0</v>
      </c>
      <c r="AT44" s="198">
        <v>0</v>
      </c>
      <c r="AU44" s="198">
        <v>4</v>
      </c>
      <c r="AV44" s="198">
        <v>4</v>
      </c>
      <c r="AW44" s="198">
        <v>0</v>
      </c>
      <c r="AX44" s="198">
        <v>0</v>
      </c>
      <c r="AY44" s="198">
        <v>0</v>
      </c>
      <c r="AZ44" s="198">
        <v>0</v>
      </c>
      <c r="BA44" s="199">
        <f t="shared" si="3"/>
        <v>8</v>
      </c>
      <c r="BB44" s="200">
        <f t="shared" si="4"/>
        <v>85436</v>
      </c>
      <c r="BC44" s="201" t="s">
        <v>416</v>
      </c>
      <c r="BD44" s="187">
        <v>5515</v>
      </c>
      <c r="BE44" s="285">
        <f t="shared" si="5"/>
        <v>5515</v>
      </c>
      <c r="BF44" s="286">
        <f t="shared" si="6"/>
        <v>7579.25</v>
      </c>
      <c r="BG44" s="287">
        <f t="shared" si="7"/>
        <v>90951</v>
      </c>
      <c r="BH44" s="205" t="s">
        <v>84</v>
      </c>
      <c r="BI44" s="206" t="s">
        <v>86</v>
      </c>
      <c r="BJ44" s="183" t="s">
        <v>84</v>
      </c>
      <c r="BK44" s="183" t="s">
        <v>416</v>
      </c>
      <c r="BL44" s="207"/>
      <c r="BM44" s="208" t="s">
        <v>416</v>
      </c>
      <c r="BN44" s="209"/>
      <c r="BO44" s="210"/>
      <c r="BP44" s="211"/>
      <c r="BQ44" s="212"/>
      <c r="BR44" s="213"/>
      <c r="BS44" s="214"/>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50" t="s">
        <v>372</v>
      </c>
      <c r="DE44" s="50" t="s">
        <v>379</v>
      </c>
      <c r="DF44" s="50" t="s">
        <v>380</v>
      </c>
      <c r="DG44" s="51">
        <f t="shared" ref="DG44:DG73" si="11">IF(AND(BD44="", J44="S+C"), (AG44/F44*0.07), IF(BD44&gt;(ROUND((AG44/F44*0.07)+0.000001, 0)), (ROUND((AG44/F44*0.07)+0.000001, 0)), BD44))</f>
        <v>5515</v>
      </c>
      <c r="DH44" s="51">
        <f t="shared" ref="DH44:DH73" si="12">IF(AND(BD44="", J44="SHP"), (U44/F44+(0.02*((O44+P44+Q44+R44+S44)/F44))), IF(BD44&gt;(ROUND(U44/F44+(0.02*((O44+P44+Q44+R44+S44)/F44))+0.000001, 0)), (ROUND(U44/F44+(0.02*((O44+P44+Q44+R44+S44)/F44))+0.000001, 0)), BD44))</f>
        <v>5515</v>
      </c>
      <c r="DI44" s="51">
        <f t="shared" ref="DI44:DI73" si="13">IF(AND(BD44="", J44="CoC"), (U44/F44), IF(BD44&gt;(U44/F44), (U44/F44), BD44))</f>
        <v>5515</v>
      </c>
    </row>
    <row r="45" spans="1:113" ht="146.25" customHeight="1" x14ac:dyDescent="0.3">
      <c r="A45" s="181">
        <v>34</v>
      </c>
      <c r="B45" s="182" t="s">
        <v>310</v>
      </c>
      <c r="C45" s="183" t="s">
        <v>311</v>
      </c>
      <c r="D45" s="182" t="s">
        <v>256</v>
      </c>
      <c r="E45" s="183" t="s">
        <v>257</v>
      </c>
      <c r="F45" s="183">
        <v>3</v>
      </c>
      <c r="G45" s="223">
        <v>40855</v>
      </c>
      <c r="H45" s="184">
        <v>40848</v>
      </c>
      <c r="I45" s="184">
        <v>41943</v>
      </c>
      <c r="J45" s="183" t="s">
        <v>368</v>
      </c>
      <c r="K45" s="281" t="s">
        <v>20</v>
      </c>
      <c r="L45" s="186">
        <v>0</v>
      </c>
      <c r="M45" s="187">
        <v>0</v>
      </c>
      <c r="N45" s="187">
        <v>0</v>
      </c>
      <c r="O45" s="187">
        <v>0</v>
      </c>
      <c r="P45" s="187">
        <v>0</v>
      </c>
      <c r="Q45" s="187">
        <v>14976</v>
      </c>
      <c r="R45" s="187">
        <v>0</v>
      </c>
      <c r="S45" s="187">
        <v>0</v>
      </c>
      <c r="T45" s="188">
        <v>0</v>
      </c>
      <c r="U45" s="187">
        <v>0</v>
      </c>
      <c r="V45" s="189">
        <f t="shared" si="0"/>
        <v>416</v>
      </c>
      <c r="W45" s="190">
        <f t="shared" si="1"/>
        <v>14976</v>
      </c>
      <c r="X45" s="181">
        <v>0</v>
      </c>
      <c r="Y45" s="183">
        <v>0</v>
      </c>
      <c r="Z45" s="183">
        <v>0</v>
      </c>
      <c r="AA45" s="183">
        <v>0</v>
      </c>
      <c r="AB45" s="183">
        <v>0</v>
      </c>
      <c r="AC45" s="183">
        <v>0</v>
      </c>
      <c r="AD45" s="183">
        <v>0</v>
      </c>
      <c r="AE45" s="183">
        <v>0</v>
      </c>
      <c r="AF45" s="191">
        <f t="shared" si="2"/>
        <v>0</v>
      </c>
      <c r="AG45" s="192">
        <v>0</v>
      </c>
      <c r="AH45" s="193" t="s">
        <v>367</v>
      </c>
      <c r="AI45" s="194" t="s">
        <v>416</v>
      </c>
      <c r="AJ45" s="183" t="s">
        <v>416</v>
      </c>
      <c r="AK45" s="183" t="s">
        <v>416</v>
      </c>
      <c r="AL45" s="183"/>
      <c r="AM45" s="195">
        <v>0</v>
      </c>
      <c r="AN45" s="196">
        <v>0</v>
      </c>
      <c r="AO45" s="187">
        <v>4992</v>
      </c>
      <c r="AP45" s="187">
        <v>0</v>
      </c>
      <c r="AQ45" s="187">
        <v>0</v>
      </c>
      <c r="AR45" s="187">
        <v>0</v>
      </c>
      <c r="AS45" s="197">
        <v>0</v>
      </c>
      <c r="AT45" s="198">
        <v>0</v>
      </c>
      <c r="AU45" s="198">
        <v>0</v>
      </c>
      <c r="AV45" s="198">
        <v>0</v>
      </c>
      <c r="AW45" s="198">
        <v>0</v>
      </c>
      <c r="AX45" s="198">
        <v>0</v>
      </c>
      <c r="AY45" s="198">
        <v>0</v>
      </c>
      <c r="AZ45" s="198">
        <v>0</v>
      </c>
      <c r="BA45" s="199">
        <f t="shared" si="3"/>
        <v>0</v>
      </c>
      <c r="BB45" s="200">
        <f t="shared" si="4"/>
        <v>4992</v>
      </c>
      <c r="BC45" s="201" t="s">
        <v>416</v>
      </c>
      <c r="BD45" s="187">
        <v>100</v>
      </c>
      <c r="BE45" s="285">
        <f t="shared" si="5"/>
        <v>100</v>
      </c>
      <c r="BF45" s="286">
        <f t="shared" si="6"/>
        <v>424.33333333333331</v>
      </c>
      <c r="BG45" s="289">
        <f t="shared" si="7"/>
        <v>5092</v>
      </c>
      <c r="BH45" s="205" t="s">
        <v>84</v>
      </c>
      <c r="BI45" s="206" t="s">
        <v>84</v>
      </c>
      <c r="BJ45" s="183" t="s">
        <v>84</v>
      </c>
      <c r="BK45" s="183" t="s">
        <v>416</v>
      </c>
      <c r="BL45" s="185" t="s">
        <v>0</v>
      </c>
      <c r="BM45" s="208" t="s">
        <v>416</v>
      </c>
      <c r="BN45" s="209"/>
      <c r="BO45" s="210"/>
      <c r="BP45" s="211"/>
      <c r="BQ45" s="212"/>
      <c r="BR45" s="213"/>
      <c r="BS45" s="214"/>
      <c r="BT45" s="49"/>
      <c r="BU45" s="49"/>
      <c r="BV45" s="49"/>
      <c r="BW45" s="49"/>
      <c r="BX45" s="49"/>
      <c r="BY45" s="49"/>
      <c r="BZ45" s="49"/>
      <c r="CA45" s="49"/>
      <c r="CB45" s="49"/>
      <c r="CC45" s="49"/>
      <c r="CD45" s="49"/>
      <c r="CE45" s="49"/>
      <c r="CF45" s="49"/>
      <c r="CG45" s="49"/>
      <c r="CH45" s="49"/>
      <c r="CI45" s="49"/>
      <c r="CJ45" s="49"/>
      <c r="CK45" s="49"/>
      <c r="CL45" s="49"/>
      <c r="CM45" s="49"/>
      <c r="CN45" s="49"/>
      <c r="CO45" s="49"/>
      <c r="CP45" s="49"/>
      <c r="CQ45" s="49"/>
      <c r="CR45" s="49"/>
      <c r="CS45" s="49"/>
      <c r="CT45" s="49"/>
      <c r="CU45" s="49"/>
      <c r="CV45" s="49"/>
      <c r="CW45" s="49"/>
      <c r="CX45" s="49"/>
      <c r="CY45" s="49"/>
      <c r="CZ45" s="49"/>
      <c r="DA45" s="49"/>
      <c r="DB45" s="49"/>
      <c r="DC45" s="49"/>
      <c r="DD45" s="50" t="s">
        <v>372</v>
      </c>
      <c r="DE45" s="50" t="s">
        <v>379</v>
      </c>
      <c r="DF45" s="50" t="s">
        <v>380</v>
      </c>
      <c r="DG45" s="51">
        <f t="shared" si="11"/>
        <v>0</v>
      </c>
      <c r="DH45" s="51">
        <f t="shared" si="12"/>
        <v>100</v>
      </c>
      <c r="DI45" s="51">
        <f t="shared" si="13"/>
        <v>0</v>
      </c>
    </row>
    <row r="46" spans="1:113" ht="245.25" customHeight="1" x14ac:dyDescent="0.3">
      <c r="A46" s="181">
        <v>35</v>
      </c>
      <c r="B46" s="182" t="s">
        <v>293</v>
      </c>
      <c r="C46" s="183" t="s">
        <v>294</v>
      </c>
      <c r="D46" s="182" t="s">
        <v>258</v>
      </c>
      <c r="E46" s="183" t="s">
        <v>259</v>
      </c>
      <c r="F46" s="183">
        <v>2</v>
      </c>
      <c r="G46" s="237">
        <v>41128</v>
      </c>
      <c r="H46" s="184">
        <v>41153</v>
      </c>
      <c r="I46" s="184">
        <v>41882</v>
      </c>
      <c r="J46" s="183" t="s">
        <v>368</v>
      </c>
      <c r="K46" s="281" t="s">
        <v>21</v>
      </c>
      <c r="L46" s="186">
        <v>0</v>
      </c>
      <c r="M46" s="187">
        <v>0</v>
      </c>
      <c r="N46" s="187">
        <v>0</v>
      </c>
      <c r="O46" s="187">
        <v>239808</v>
      </c>
      <c r="P46" s="187">
        <v>0</v>
      </c>
      <c r="Q46" s="187">
        <v>89785</v>
      </c>
      <c r="R46" s="187">
        <v>0</v>
      </c>
      <c r="S46" s="187">
        <v>0</v>
      </c>
      <c r="T46" s="188">
        <v>0</v>
      </c>
      <c r="U46" s="187">
        <v>14093</v>
      </c>
      <c r="V46" s="189">
        <f t="shared" si="0"/>
        <v>14320.25</v>
      </c>
      <c r="W46" s="190">
        <f t="shared" si="1"/>
        <v>343686</v>
      </c>
      <c r="X46" s="181">
        <v>0</v>
      </c>
      <c r="Y46" s="183">
        <v>0</v>
      </c>
      <c r="Z46" s="183">
        <v>0</v>
      </c>
      <c r="AA46" s="183">
        <v>0</v>
      </c>
      <c r="AB46" s="183">
        <v>0</v>
      </c>
      <c r="AC46" s="183">
        <v>0</v>
      </c>
      <c r="AD46" s="183">
        <v>0</v>
      </c>
      <c r="AE46" s="183">
        <v>0</v>
      </c>
      <c r="AF46" s="191">
        <f t="shared" si="2"/>
        <v>0</v>
      </c>
      <c r="AG46" s="192">
        <v>0</v>
      </c>
      <c r="AH46" s="193" t="s">
        <v>366</v>
      </c>
      <c r="AI46" s="194" t="s">
        <v>416</v>
      </c>
      <c r="AJ46" s="183" t="s">
        <v>416</v>
      </c>
      <c r="AK46" s="183" t="s">
        <v>416</v>
      </c>
      <c r="AL46" s="284" t="s">
        <v>22</v>
      </c>
      <c r="AM46" s="230">
        <v>119904</v>
      </c>
      <c r="AN46" s="196">
        <v>0</v>
      </c>
      <c r="AO46" s="216">
        <v>44893</v>
      </c>
      <c r="AP46" s="187">
        <v>0</v>
      </c>
      <c r="AQ46" s="187">
        <v>0</v>
      </c>
      <c r="AR46" s="187">
        <v>0</v>
      </c>
      <c r="AS46" s="197">
        <v>0</v>
      </c>
      <c r="AT46" s="198">
        <v>0</v>
      </c>
      <c r="AU46" s="198">
        <v>0</v>
      </c>
      <c r="AV46" s="198">
        <v>0</v>
      </c>
      <c r="AW46" s="198">
        <v>0</v>
      </c>
      <c r="AX46" s="198">
        <v>0</v>
      </c>
      <c r="AY46" s="198">
        <v>0</v>
      </c>
      <c r="AZ46" s="198">
        <v>0</v>
      </c>
      <c r="BA46" s="199">
        <f t="shared" si="3"/>
        <v>0</v>
      </c>
      <c r="BB46" s="227">
        <f t="shared" si="4"/>
        <v>164797</v>
      </c>
      <c r="BC46" s="201" t="s">
        <v>416</v>
      </c>
      <c r="BD46" s="216">
        <v>11536</v>
      </c>
      <c r="BE46" s="288">
        <v>11536</v>
      </c>
      <c r="BF46" s="286">
        <f t="shared" si="6"/>
        <v>14694.416666666666</v>
      </c>
      <c r="BG46" s="289">
        <f t="shared" si="7"/>
        <v>176333</v>
      </c>
      <c r="BH46" s="205" t="s">
        <v>416</v>
      </c>
      <c r="BI46" s="206" t="s">
        <v>425</v>
      </c>
      <c r="BJ46" s="183" t="s">
        <v>84</v>
      </c>
      <c r="BK46" s="183" t="s">
        <v>416</v>
      </c>
      <c r="BL46" s="185"/>
      <c r="BM46" s="208" t="s">
        <v>416</v>
      </c>
      <c r="BN46" s="209"/>
      <c r="BO46" s="210"/>
      <c r="BP46" s="211"/>
      <c r="BQ46" s="212"/>
      <c r="BR46" s="213"/>
      <c r="BS46" s="214"/>
      <c r="BT46" s="49"/>
      <c r="BU46" s="49"/>
      <c r="BV46" s="49"/>
      <c r="BW46" s="49"/>
      <c r="BX46" s="49"/>
      <c r="BY46" s="49"/>
      <c r="BZ46" s="49"/>
      <c r="CA46" s="49"/>
      <c r="CB46" s="49"/>
      <c r="CC46" s="49"/>
      <c r="CD46" s="49"/>
      <c r="CE46" s="49"/>
      <c r="CF46" s="49"/>
      <c r="CG46" s="49"/>
      <c r="CH46" s="49"/>
      <c r="CI46" s="49"/>
      <c r="CJ46" s="49"/>
      <c r="CK46" s="49"/>
      <c r="CL46" s="49"/>
      <c r="CM46" s="49"/>
      <c r="CN46" s="49"/>
      <c r="CO46" s="49"/>
      <c r="CP46" s="49"/>
      <c r="CQ46" s="49"/>
      <c r="CR46" s="49"/>
      <c r="CS46" s="49"/>
      <c r="CT46" s="49"/>
      <c r="CU46" s="49"/>
      <c r="CV46" s="49"/>
      <c r="CW46" s="49"/>
      <c r="CX46" s="49"/>
      <c r="CY46" s="49"/>
      <c r="CZ46" s="49"/>
      <c r="DA46" s="49"/>
      <c r="DB46" s="49"/>
      <c r="DC46" s="49"/>
      <c r="DD46" s="50" t="s">
        <v>372</v>
      </c>
      <c r="DE46" s="50" t="s">
        <v>379</v>
      </c>
      <c r="DF46" s="50" t="s">
        <v>380</v>
      </c>
      <c r="DG46" s="51">
        <f t="shared" si="11"/>
        <v>0</v>
      </c>
      <c r="DH46" s="51">
        <f t="shared" si="12"/>
        <v>10342</v>
      </c>
      <c r="DI46" s="51">
        <f t="shared" si="13"/>
        <v>7046.5</v>
      </c>
    </row>
    <row r="47" spans="1:113" ht="75" x14ac:dyDescent="0.3">
      <c r="A47" s="181">
        <v>36</v>
      </c>
      <c r="B47" s="182" t="s">
        <v>324</v>
      </c>
      <c r="C47" s="183" t="s">
        <v>325</v>
      </c>
      <c r="D47" s="182" t="s">
        <v>260</v>
      </c>
      <c r="E47" s="183" t="s">
        <v>261</v>
      </c>
      <c r="F47" s="183">
        <v>2</v>
      </c>
      <c r="G47" s="184">
        <v>41395</v>
      </c>
      <c r="H47" s="184">
        <v>41395</v>
      </c>
      <c r="I47" s="184">
        <v>42124</v>
      </c>
      <c r="J47" s="183" t="s">
        <v>368</v>
      </c>
      <c r="K47" s="185" t="s">
        <v>94</v>
      </c>
      <c r="L47" s="186">
        <v>0</v>
      </c>
      <c r="M47" s="187">
        <v>0</v>
      </c>
      <c r="N47" s="187">
        <v>0</v>
      </c>
      <c r="O47" s="187">
        <v>93408</v>
      </c>
      <c r="P47" s="187">
        <v>0</v>
      </c>
      <c r="Q47" s="187">
        <v>14800</v>
      </c>
      <c r="R47" s="187">
        <v>0</v>
      </c>
      <c r="S47" s="187">
        <v>0</v>
      </c>
      <c r="T47" s="188">
        <v>0</v>
      </c>
      <c r="U47" s="187">
        <v>5410</v>
      </c>
      <c r="V47" s="189">
        <f t="shared" si="0"/>
        <v>4734.083333333333</v>
      </c>
      <c r="W47" s="190">
        <f t="shared" si="1"/>
        <v>113618</v>
      </c>
      <c r="X47" s="181">
        <v>0</v>
      </c>
      <c r="Y47" s="183">
        <v>0</v>
      </c>
      <c r="Z47" s="183">
        <v>0</v>
      </c>
      <c r="AA47" s="183">
        <v>0</v>
      </c>
      <c r="AB47" s="183">
        <v>0</v>
      </c>
      <c r="AC47" s="183">
        <v>0</v>
      </c>
      <c r="AD47" s="183">
        <v>0</v>
      </c>
      <c r="AE47" s="183">
        <v>0</v>
      </c>
      <c r="AF47" s="191">
        <f t="shared" si="2"/>
        <v>0</v>
      </c>
      <c r="AG47" s="192">
        <v>0</v>
      </c>
      <c r="AH47" s="193" t="s">
        <v>366</v>
      </c>
      <c r="AI47" s="194" t="s">
        <v>416</v>
      </c>
      <c r="AJ47" s="183" t="s">
        <v>416</v>
      </c>
      <c r="AK47" s="183" t="s">
        <v>416</v>
      </c>
      <c r="AL47" s="183"/>
      <c r="AM47" s="195">
        <v>0</v>
      </c>
      <c r="AN47" s="196">
        <v>0</v>
      </c>
      <c r="AO47" s="187">
        <v>0</v>
      </c>
      <c r="AP47" s="187">
        <v>0</v>
      </c>
      <c r="AQ47" s="187">
        <v>0</v>
      </c>
      <c r="AR47" s="187">
        <v>0</v>
      </c>
      <c r="AS47" s="197">
        <v>0</v>
      </c>
      <c r="AT47" s="198">
        <v>0</v>
      </c>
      <c r="AU47" s="198">
        <v>0</v>
      </c>
      <c r="AV47" s="198">
        <v>0</v>
      </c>
      <c r="AW47" s="198">
        <v>0</v>
      </c>
      <c r="AX47" s="198">
        <v>0</v>
      </c>
      <c r="AY47" s="198">
        <v>0</v>
      </c>
      <c r="AZ47" s="198">
        <v>0</v>
      </c>
      <c r="BA47" s="199">
        <f t="shared" si="3"/>
        <v>0</v>
      </c>
      <c r="BB47" s="200">
        <f t="shared" si="4"/>
        <v>0</v>
      </c>
      <c r="BC47" s="201" t="s">
        <v>416</v>
      </c>
      <c r="BD47" s="187">
        <v>0</v>
      </c>
      <c r="BE47" s="285">
        <f t="shared" si="5"/>
        <v>0</v>
      </c>
      <c r="BF47" s="286">
        <f t="shared" si="6"/>
        <v>0</v>
      </c>
      <c r="BG47" s="287">
        <f t="shared" si="7"/>
        <v>0</v>
      </c>
      <c r="BH47" s="205" t="s">
        <v>416</v>
      </c>
      <c r="BI47" s="206" t="s">
        <v>425</v>
      </c>
      <c r="BJ47" s="183" t="s">
        <v>416</v>
      </c>
      <c r="BK47" s="183" t="s">
        <v>416</v>
      </c>
      <c r="BL47" s="207" t="s">
        <v>448</v>
      </c>
      <c r="BM47" s="208" t="s">
        <v>416</v>
      </c>
      <c r="BN47" s="209"/>
      <c r="BO47" s="210"/>
      <c r="BP47" s="211"/>
      <c r="BQ47" s="212"/>
      <c r="BR47" s="213"/>
      <c r="BS47" s="214"/>
      <c r="BT47" s="49"/>
      <c r="BU47" s="49"/>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c r="CZ47" s="49"/>
      <c r="DA47" s="49"/>
      <c r="DB47" s="49"/>
      <c r="DC47" s="49"/>
      <c r="DD47" s="50" t="s">
        <v>372</v>
      </c>
      <c r="DE47" s="50" t="s">
        <v>379</v>
      </c>
      <c r="DF47" s="50" t="s">
        <v>380</v>
      </c>
      <c r="DG47" s="51">
        <f t="shared" si="11"/>
        <v>0</v>
      </c>
      <c r="DH47" s="51">
        <f t="shared" si="12"/>
        <v>0</v>
      </c>
      <c r="DI47" s="51">
        <f t="shared" si="13"/>
        <v>0</v>
      </c>
    </row>
    <row r="48" spans="1:113" ht="231.75" customHeight="1" x14ac:dyDescent="0.3">
      <c r="A48" s="181">
        <v>37</v>
      </c>
      <c r="B48" s="182" t="s">
        <v>81</v>
      </c>
      <c r="C48" s="183" t="s">
        <v>95</v>
      </c>
      <c r="D48" s="231" t="s">
        <v>82</v>
      </c>
      <c r="E48" s="183" t="s">
        <v>96</v>
      </c>
      <c r="F48" s="183">
        <v>3</v>
      </c>
      <c r="G48" s="223">
        <v>40519</v>
      </c>
      <c r="H48" s="184">
        <v>40575</v>
      </c>
      <c r="I48" s="184">
        <v>41670</v>
      </c>
      <c r="J48" s="183" t="s">
        <v>368</v>
      </c>
      <c r="K48" s="185" t="s">
        <v>23</v>
      </c>
      <c r="L48" s="186">
        <v>0</v>
      </c>
      <c r="M48" s="187">
        <v>0</v>
      </c>
      <c r="N48" s="187">
        <v>0</v>
      </c>
      <c r="O48" s="187">
        <v>0</v>
      </c>
      <c r="P48" s="187">
        <v>0</v>
      </c>
      <c r="Q48" s="187">
        <v>126132</v>
      </c>
      <c r="R48" s="187">
        <v>49281</v>
      </c>
      <c r="S48" s="187">
        <v>0</v>
      </c>
      <c r="T48" s="188">
        <v>0</v>
      </c>
      <c r="U48" s="187">
        <v>5263</v>
      </c>
      <c r="V48" s="189"/>
      <c r="W48" s="190">
        <v>180676</v>
      </c>
      <c r="X48" s="181">
        <v>0</v>
      </c>
      <c r="Y48" s="183">
        <v>0</v>
      </c>
      <c r="Z48" s="183">
        <v>0</v>
      </c>
      <c r="AA48" s="183">
        <v>0</v>
      </c>
      <c r="AB48" s="183">
        <v>0</v>
      </c>
      <c r="AC48" s="183">
        <v>0</v>
      </c>
      <c r="AD48" s="183">
        <v>0</v>
      </c>
      <c r="AE48" s="183">
        <v>0</v>
      </c>
      <c r="AF48" s="191">
        <f t="shared" si="2"/>
        <v>0</v>
      </c>
      <c r="AG48" s="192">
        <v>0</v>
      </c>
      <c r="AH48" s="193" t="s">
        <v>366</v>
      </c>
      <c r="AI48" s="194" t="s">
        <v>416</v>
      </c>
      <c r="AJ48" s="183" t="s">
        <v>416</v>
      </c>
      <c r="AK48" s="183" t="s">
        <v>416</v>
      </c>
      <c r="AL48" s="231" t="s">
        <v>93</v>
      </c>
      <c r="AM48" s="195">
        <v>0</v>
      </c>
      <c r="AN48" s="196">
        <v>0</v>
      </c>
      <c r="AO48" s="187">
        <v>42044</v>
      </c>
      <c r="AP48" s="187">
        <v>16427</v>
      </c>
      <c r="AQ48" s="187">
        <v>0</v>
      </c>
      <c r="AR48" s="187">
        <v>0</v>
      </c>
      <c r="AS48" s="197">
        <v>0</v>
      </c>
      <c r="AT48" s="198">
        <v>0</v>
      </c>
      <c r="AU48" s="198">
        <v>0</v>
      </c>
      <c r="AV48" s="198">
        <v>0</v>
      </c>
      <c r="AW48" s="198">
        <v>0</v>
      </c>
      <c r="AX48" s="198">
        <v>0</v>
      </c>
      <c r="AY48" s="198">
        <v>0</v>
      </c>
      <c r="AZ48" s="198">
        <v>0</v>
      </c>
      <c r="BA48" s="199">
        <f t="shared" si="3"/>
        <v>0</v>
      </c>
      <c r="BB48" s="200">
        <f t="shared" si="4"/>
        <v>58471</v>
      </c>
      <c r="BC48" s="201" t="s">
        <v>416</v>
      </c>
      <c r="BD48" s="187">
        <v>4093</v>
      </c>
      <c r="BE48" s="202">
        <f t="shared" si="5"/>
        <v>2924</v>
      </c>
      <c r="BF48" s="203"/>
      <c r="BG48" s="204">
        <v>62564</v>
      </c>
      <c r="BH48" s="205" t="s">
        <v>84</v>
      </c>
      <c r="BI48" s="206" t="s">
        <v>84</v>
      </c>
      <c r="BJ48" s="183" t="s">
        <v>84</v>
      </c>
      <c r="BK48" s="183" t="s">
        <v>416</v>
      </c>
      <c r="BL48" s="185" t="s">
        <v>58</v>
      </c>
      <c r="BM48" s="208" t="s">
        <v>416</v>
      </c>
      <c r="BN48" s="209"/>
      <c r="BO48" s="210"/>
      <c r="BP48" s="211"/>
      <c r="BQ48" s="212"/>
      <c r="BR48" s="213"/>
      <c r="BS48" s="214"/>
      <c r="DD48" s="50" t="s">
        <v>372</v>
      </c>
      <c r="DE48" s="50" t="s">
        <v>379</v>
      </c>
      <c r="DF48" s="50" t="s">
        <v>380</v>
      </c>
      <c r="DG48" s="51">
        <f t="shared" si="11"/>
        <v>0</v>
      </c>
      <c r="DH48" s="51">
        <f t="shared" si="12"/>
        <v>2924</v>
      </c>
      <c r="DI48" s="51">
        <f t="shared" si="13"/>
        <v>1754.3333333333333</v>
      </c>
    </row>
    <row r="49" spans="1:113" ht="153" customHeight="1" x14ac:dyDescent="0.3">
      <c r="A49" s="181">
        <v>38</v>
      </c>
      <c r="B49" s="182" t="s">
        <v>333</v>
      </c>
      <c r="C49" s="183" t="s">
        <v>334</v>
      </c>
      <c r="D49" s="182" t="s">
        <v>85</v>
      </c>
      <c r="E49" s="232" t="s">
        <v>91</v>
      </c>
      <c r="F49" s="183">
        <v>2</v>
      </c>
      <c r="G49" s="221">
        <v>40808</v>
      </c>
      <c r="H49" s="221">
        <v>41030</v>
      </c>
      <c r="I49" s="221">
        <v>41759</v>
      </c>
      <c r="J49" s="183" t="s">
        <v>368</v>
      </c>
      <c r="K49" s="185" t="s">
        <v>92</v>
      </c>
      <c r="L49" s="186">
        <v>0</v>
      </c>
      <c r="M49" s="187">
        <v>0</v>
      </c>
      <c r="N49" s="187">
        <v>0</v>
      </c>
      <c r="O49" s="233">
        <v>250301</v>
      </c>
      <c r="P49" s="187">
        <v>0</v>
      </c>
      <c r="Q49" s="233">
        <v>160255</v>
      </c>
      <c r="R49" s="187">
        <v>0</v>
      </c>
      <c r="S49" s="233">
        <v>22304</v>
      </c>
      <c r="T49" s="188">
        <v>0</v>
      </c>
      <c r="U49" s="233">
        <v>21643</v>
      </c>
      <c r="V49" s="189"/>
      <c r="W49" s="190">
        <v>454503</v>
      </c>
      <c r="X49" s="181">
        <v>0</v>
      </c>
      <c r="Y49" s="183">
        <v>0</v>
      </c>
      <c r="Z49" s="183">
        <v>0</v>
      </c>
      <c r="AA49" s="183">
        <v>0</v>
      </c>
      <c r="AB49" s="183">
        <v>0</v>
      </c>
      <c r="AC49" s="183">
        <v>0</v>
      </c>
      <c r="AD49" s="183">
        <v>0</v>
      </c>
      <c r="AE49" s="183">
        <v>0</v>
      </c>
      <c r="AF49" s="191">
        <f t="shared" si="2"/>
        <v>0</v>
      </c>
      <c r="AG49" s="192">
        <v>0</v>
      </c>
      <c r="AH49" s="193" t="s">
        <v>366</v>
      </c>
      <c r="AI49" s="194" t="s">
        <v>416</v>
      </c>
      <c r="AJ49" s="183" t="s">
        <v>416</v>
      </c>
      <c r="AK49" s="183" t="s">
        <v>416</v>
      </c>
      <c r="AL49" s="231" t="s">
        <v>57</v>
      </c>
      <c r="AM49" s="234">
        <v>125150</v>
      </c>
      <c r="AN49" s="196">
        <v>0</v>
      </c>
      <c r="AO49" s="233">
        <v>80128</v>
      </c>
      <c r="AP49" s="187">
        <v>0</v>
      </c>
      <c r="AQ49" s="233">
        <v>11152</v>
      </c>
      <c r="AR49" s="187">
        <v>0</v>
      </c>
      <c r="AS49" s="197">
        <v>0</v>
      </c>
      <c r="AT49" s="198">
        <v>0</v>
      </c>
      <c r="AU49" s="198">
        <v>0</v>
      </c>
      <c r="AV49" s="198">
        <v>0</v>
      </c>
      <c r="AW49" s="198">
        <v>0</v>
      </c>
      <c r="AX49" s="198">
        <v>0</v>
      </c>
      <c r="AY49" s="198">
        <v>0</v>
      </c>
      <c r="AZ49" s="198">
        <v>0</v>
      </c>
      <c r="BA49" s="199">
        <f t="shared" si="3"/>
        <v>0</v>
      </c>
      <c r="BB49" s="200">
        <v>216430</v>
      </c>
      <c r="BC49" s="201" t="s">
        <v>416</v>
      </c>
      <c r="BD49" s="187">
        <v>15150</v>
      </c>
      <c r="BE49" s="202">
        <f t="shared" si="5"/>
        <v>15150</v>
      </c>
      <c r="BF49" s="203"/>
      <c r="BG49" s="204">
        <v>231580</v>
      </c>
      <c r="BH49" s="205" t="s">
        <v>416</v>
      </c>
      <c r="BI49" s="206" t="s">
        <v>425</v>
      </c>
      <c r="BJ49" s="183" t="s">
        <v>84</v>
      </c>
      <c r="BK49" s="183" t="s">
        <v>416</v>
      </c>
      <c r="BL49" s="185"/>
      <c r="BM49" s="208" t="s">
        <v>416</v>
      </c>
      <c r="BN49" s="209"/>
      <c r="BO49" s="210"/>
      <c r="BP49" s="211"/>
      <c r="BQ49" s="212"/>
      <c r="BR49" s="213"/>
      <c r="BS49" s="214"/>
      <c r="DD49" s="50" t="s">
        <v>372</v>
      </c>
      <c r="DE49" s="50" t="s">
        <v>379</v>
      </c>
      <c r="DF49" s="50" t="s">
        <v>380</v>
      </c>
      <c r="DG49" s="51">
        <f t="shared" si="11"/>
        <v>0</v>
      </c>
      <c r="DH49" s="51">
        <f t="shared" si="12"/>
        <v>15150</v>
      </c>
      <c r="DI49" s="51">
        <f t="shared" si="13"/>
        <v>10821.5</v>
      </c>
    </row>
    <row r="50" spans="1:113" s="214" customFormat="1" ht="382.5" customHeight="1" x14ac:dyDescent="0.3">
      <c r="A50" s="235">
        <v>39</v>
      </c>
      <c r="B50" s="245" t="s">
        <v>24</v>
      </c>
      <c r="C50" s="246" t="s">
        <v>398</v>
      </c>
      <c r="D50" s="245" t="s">
        <v>25</v>
      </c>
      <c r="E50" s="246" t="s">
        <v>26</v>
      </c>
      <c r="F50" s="246">
        <v>5</v>
      </c>
      <c r="G50" s="242">
        <v>39672</v>
      </c>
      <c r="H50" s="242">
        <v>39932</v>
      </c>
      <c r="I50" s="242">
        <v>43095</v>
      </c>
      <c r="J50" s="246" t="s">
        <v>27</v>
      </c>
      <c r="K50" s="185" t="s">
        <v>1</v>
      </c>
      <c r="L50" s="249">
        <v>0</v>
      </c>
      <c r="M50" s="250">
        <v>0</v>
      </c>
      <c r="N50" s="250">
        <v>0</v>
      </c>
      <c r="O50" s="250">
        <v>0</v>
      </c>
      <c r="P50" s="250">
        <v>218400</v>
      </c>
      <c r="Q50" s="250">
        <v>0</v>
      </c>
      <c r="R50" s="250">
        <v>0</v>
      </c>
      <c r="S50" s="250">
        <v>0</v>
      </c>
      <c r="T50" s="251">
        <v>0</v>
      </c>
      <c r="U50" s="250">
        <v>0</v>
      </c>
      <c r="V50" s="252"/>
      <c r="W50" s="253">
        <v>218400</v>
      </c>
      <c r="X50" s="181">
        <v>0</v>
      </c>
      <c r="Y50" s="258">
        <v>0</v>
      </c>
      <c r="Z50" s="258">
        <v>7</v>
      </c>
      <c r="AA50" s="258">
        <v>0</v>
      </c>
      <c r="AB50" s="258">
        <v>0</v>
      </c>
      <c r="AC50" s="258">
        <v>0</v>
      </c>
      <c r="AD50" s="258">
        <v>0</v>
      </c>
      <c r="AE50" s="258">
        <v>0</v>
      </c>
      <c r="AF50" s="191">
        <v>7</v>
      </c>
      <c r="AG50" s="253">
        <v>218400</v>
      </c>
      <c r="AH50" s="193" t="s">
        <v>366</v>
      </c>
      <c r="AI50" s="254" t="s">
        <v>84</v>
      </c>
      <c r="AJ50" s="257" t="s">
        <v>83</v>
      </c>
      <c r="AK50" s="257" t="s">
        <v>83</v>
      </c>
      <c r="AL50" s="256" t="s">
        <v>2</v>
      </c>
      <c r="AM50" s="195">
        <v>0</v>
      </c>
      <c r="AN50" s="260">
        <v>39396</v>
      </c>
      <c r="AO50" s="259">
        <v>0</v>
      </c>
      <c r="AP50" s="259">
        <v>0</v>
      </c>
      <c r="AQ50" s="259">
        <v>0</v>
      </c>
      <c r="AR50" s="259">
        <v>0</v>
      </c>
      <c r="AS50" s="262">
        <v>0</v>
      </c>
      <c r="AT50" s="261">
        <v>0</v>
      </c>
      <c r="AU50" s="261">
        <v>7</v>
      </c>
      <c r="AV50" s="261">
        <v>0</v>
      </c>
      <c r="AW50" s="261">
        <v>0</v>
      </c>
      <c r="AX50" s="261">
        <v>0</v>
      </c>
      <c r="AY50" s="261">
        <v>0</v>
      </c>
      <c r="AZ50" s="261">
        <v>0</v>
      </c>
      <c r="BA50" s="199">
        <v>7</v>
      </c>
      <c r="BB50" s="200">
        <v>39396</v>
      </c>
      <c r="BC50" s="201" t="s">
        <v>416</v>
      </c>
      <c r="BD50" s="187">
        <v>2758</v>
      </c>
      <c r="BE50" s="202">
        <v>2758</v>
      </c>
      <c r="BF50" s="203"/>
      <c r="BG50" s="204">
        <v>42154</v>
      </c>
      <c r="BH50" s="205" t="s">
        <v>84</v>
      </c>
      <c r="BI50" s="206" t="s">
        <v>86</v>
      </c>
      <c r="BJ50" s="183" t="s">
        <v>416</v>
      </c>
      <c r="BK50" s="183" t="s">
        <v>416</v>
      </c>
      <c r="BL50" s="207" t="s">
        <v>5</v>
      </c>
      <c r="BM50" s="208" t="s">
        <v>416</v>
      </c>
      <c r="BN50" s="209"/>
      <c r="BO50" s="210"/>
      <c r="BP50" s="211"/>
      <c r="BQ50" s="212"/>
      <c r="BR50" s="213"/>
      <c r="DD50" s="247" t="s">
        <v>372</v>
      </c>
      <c r="DE50" s="247" t="s">
        <v>379</v>
      </c>
      <c r="DF50" s="247" t="s">
        <v>380</v>
      </c>
      <c r="DG50" s="248">
        <f t="shared" si="11"/>
        <v>2758</v>
      </c>
      <c r="DH50" s="248">
        <f t="shared" si="12"/>
        <v>874</v>
      </c>
      <c r="DI50" s="248">
        <f t="shared" si="13"/>
        <v>0</v>
      </c>
    </row>
    <row r="51" spans="1:113" s="214" customFormat="1" ht="381.75" customHeight="1" x14ac:dyDescent="0.3">
      <c r="A51" s="235">
        <v>40</v>
      </c>
      <c r="B51" s="265" t="s">
        <v>24</v>
      </c>
      <c r="C51" s="257" t="s">
        <v>398</v>
      </c>
      <c r="D51" s="265" t="s">
        <v>3</v>
      </c>
      <c r="E51" s="257" t="s">
        <v>4</v>
      </c>
      <c r="F51" s="257">
        <v>5</v>
      </c>
      <c r="G51" s="215">
        <v>39672</v>
      </c>
      <c r="H51" s="215">
        <v>39776</v>
      </c>
      <c r="I51" s="215">
        <v>43095</v>
      </c>
      <c r="J51" s="257" t="s">
        <v>27</v>
      </c>
      <c r="K51" s="185" t="s">
        <v>1</v>
      </c>
      <c r="L51" s="255">
        <v>0</v>
      </c>
      <c r="M51" s="263">
        <v>0</v>
      </c>
      <c r="N51" s="263">
        <v>0</v>
      </c>
      <c r="O51" s="263">
        <v>0</v>
      </c>
      <c r="P51" s="263">
        <v>273780</v>
      </c>
      <c r="Q51" s="263">
        <v>0</v>
      </c>
      <c r="R51" s="263">
        <v>0</v>
      </c>
      <c r="S51" s="263">
        <v>0</v>
      </c>
      <c r="T51" s="264">
        <v>0</v>
      </c>
      <c r="U51" s="263">
        <v>0</v>
      </c>
      <c r="V51" s="266"/>
      <c r="W51" s="267">
        <v>273780</v>
      </c>
      <c r="X51" s="181">
        <v>0</v>
      </c>
      <c r="Y51" s="257">
        <v>0</v>
      </c>
      <c r="Z51" s="257">
        <v>5</v>
      </c>
      <c r="AA51" s="257">
        <v>2</v>
      </c>
      <c r="AB51" s="257">
        <v>1</v>
      </c>
      <c r="AC51" s="257">
        <v>0</v>
      </c>
      <c r="AD51" s="257">
        <v>0</v>
      </c>
      <c r="AE51" s="257">
        <v>0</v>
      </c>
      <c r="AF51" s="271">
        <v>8</v>
      </c>
      <c r="AG51" s="270">
        <v>273780</v>
      </c>
      <c r="AH51" s="193" t="s">
        <v>366</v>
      </c>
      <c r="AI51" s="268" t="s">
        <v>84</v>
      </c>
      <c r="AJ51" s="269" t="s">
        <v>83</v>
      </c>
      <c r="AK51" s="269" t="s">
        <v>83</v>
      </c>
      <c r="AL51" s="272" t="s">
        <v>6</v>
      </c>
      <c r="AM51" s="195">
        <v>0</v>
      </c>
      <c r="AN51" s="276">
        <v>49776</v>
      </c>
      <c r="AO51" s="263">
        <v>0</v>
      </c>
      <c r="AP51" s="263">
        <v>0</v>
      </c>
      <c r="AQ51" s="263">
        <v>0</v>
      </c>
      <c r="AR51" s="263">
        <v>0</v>
      </c>
      <c r="AS51" s="273">
        <v>0</v>
      </c>
      <c r="AT51" s="275">
        <v>0</v>
      </c>
      <c r="AU51" s="275">
        <v>5</v>
      </c>
      <c r="AV51" s="275">
        <v>3</v>
      </c>
      <c r="AW51" s="275">
        <v>0</v>
      </c>
      <c r="AX51" s="275">
        <v>0</v>
      </c>
      <c r="AY51" s="275">
        <v>0</v>
      </c>
      <c r="AZ51" s="275">
        <v>0</v>
      </c>
      <c r="BA51" s="277">
        <v>8</v>
      </c>
      <c r="BB51" s="274">
        <v>49776</v>
      </c>
      <c r="BC51" s="280" t="s">
        <v>416</v>
      </c>
      <c r="BD51" s="263">
        <v>3484</v>
      </c>
      <c r="BE51" s="279">
        <v>3484</v>
      </c>
      <c r="BF51" s="278"/>
      <c r="BG51" s="204">
        <v>53260</v>
      </c>
      <c r="BH51" s="205" t="s">
        <v>84</v>
      </c>
      <c r="BI51" s="206" t="s">
        <v>86</v>
      </c>
      <c r="BJ51" s="183" t="s">
        <v>83</v>
      </c>
      <c r="BK51" s="183" t="s">
        <v>416</v>
      </c>
      <c r="BL51" s="207" t="s">
        <v>7</v>
      </c>
      <c r="BM51" s="208" t="s">
        <v>416</v>
      </c>
      <c r="BN51" s="209"/>
      <c r="BO51" s="210"/>
      <c r="BP51" s="211"/>
      <c r="BQ51" s="212"/>
      <c r="BR51" s="213"/>
      <c r="DD51" s="247" t="s">
        <v>372</v>
      </c>
      <c r="DE51" s="247" t="s">
        <v>379</v>
      </c>
      <c r="DF51" s="247" t="s">
        <v>380</v>
      </c>
      <c r="DG51" s="248">
        <f t="shared" si="11"/>
        <v>3484</v>
      </c>
      <c r="DH51" s="248">
        <f t="shared" si="12"/>
        <v>1095</v>
      </c>
      <c r="DI51" s="248">
        <f t="shared" si="13"/>
        <v>0</v>
      </c>
    </row>
    <row r="52" spans="1:113" ht="18.75" x14ac:dyDescent="0.3">
      <c r="A52" s="235">
        <v>43</v>
      </c>
      <c r="B52" s="182"/>
      <c r="C52" s="183"/>
      <c r="D52" s="182"/>
      <c r="E52" s="183"/>
      <c r="F52" s="183"/>
      <c r="G52" s="184"/>
      <c r="H52" s="184"/>
      <c r="I52" s="184"/>
      <c r="J52" s="183"/>
      <c r="K52" s="185"/>
      <c r="L52" s="186"/>
      <c r="M52" s="187"/>
      <c r="N52" s="187"/>
      <c r="O52" s="187"/>
      <c r="P52" s="187"/>
      <c r="Q52" s="187"/>
      <c r="R52" s="187"/>
      <c r="S52" s="187"/>
      <c r="T52" s="188"/>
      <c r="U52" s="187"/>
      <c r="V52" s="189"/>
      <c r="W52" s="190"/>
      <c r="X52" s="181"/>
      <c r="Y52" s="183"/>
      <c r="Z52" s="183"/>
      <c r="AA52" s="183"/>
      <c r="AB52" s="183"/>
      <c r="AC52" s="183"/>
      <c r="AD52" s="183"/>
      <c r="AE52" s="183"/>
      <c r="AF52" s="191"/>
      <c r="AG52" s="192"/>
      <c r="AH52" s="193"/>
      <c r="AI52" s="194"/>
      <c r="AJ52" s="183"/>
      <c r="AK52" s="183"/>
      <c r="AL52" s="183"/>
      <c r="AM52" s="195"/>
      <c r="AN52" s="196"/>
      <c r="AO52" s="187"/>
      <c r="AP52" s="187"/>
      <c r="AQ52" s="187"/>
      <c r="AR52" s="187"/>
      <c r="AS52" s="197"/>
      <c r="AT52" s="198"/>
      <c r="AU52" s="198"/>
      <c r="AV52" s="198"/>
      <c r="AW52" s="198"/>
      <c r="AX52" s="198"/>
      <c r="AY52" s="198"/>
      <c r="AZ52" s="198"/>
      <c r="BA52" s="199"/>
      <c r="BB52" s="200"/>
      <c r="BC52" s="201"/>
      <c r="BD52" s="187"/>
      <c r="BE52" s="202"/>
      <c r="BF52" s="203"/>
      <c r="BG52" s="204"/>
      <c r="BH52" s="205"/>
      <c r="BI52" s="206"/>
      <c r="BJ52" s="183"/>
      <c r="BK52" s="183"/>
      <c r="BL52" s="207"/>
      <c r="BM52" s="208"/>
      <c r="BN52" s="209"/>
      <c r="BO52" s="210"/>
      <c r="BP52" s="211"/>
      <c r="BQ52" s="212"/>
      <c r="BR52" s="213"/>
      <c r="BS52" s="214"/>
      <c r="DD52" s="50" t="s">
        <v>372</v>
      </c>
      <c r="DE52" s="50" t="s">
        <v>379</v>
      </c>
      <c r="DF52" s="50" t="s">
        <v>380</v>
      </c>
      <c r="DG52" s="51" t="e">
        <f t="shared" si="11"/>
        <v>#DIV/0!</v>
      </c>
      <c r="DH52" s="51" t="e">
        <f t="shared" si="12"/>
        <v>#DIV/0!</v>
      </c>
      <c r="DI52" s="51" t="e">
        <f t="shared" si="13"/>
        <v>#DIV/0!</v>
      </c>
    </row>
    <row r="53" spans="1:113" x14ac:dyDescent="0.25">
      <c r="A53" s="15">
        <v>44</v>
      </c>
      <c r="B53" s="16"/>
      <c r="C53" s="17"/>
      <c r="D53" s="16"/>
      <c r="E53" s="17"/>
      <c r="F53" s="17"/>
      <c r="G53" s="18"/>
      <c r="H53" s="18"/>
      <c r="I53" s="18"/>
      <c r="J53" s="17"/>
      <c r="K53" s="19"/>
      <c r="L53" s="20"/>
      <c r="M53" s="21"/>
      <c r="N53" s="21"/>
      <c r="O53" s="21"/>
      <c r="P53" s="21"/>
      <c r="Q53" s="21"/>
      <c r="R53" s="21"/>
      <c r="S53" s="21"/>
      <c r="T53" s="22"/>
      <c r="U53" s="21"/>
      <c r="V53" s="23"/>
      <c r="W53" s="24"/>
      <c r="X53" s="25"/>
      <c r="Y53" s="17"/>
      <c r="Z53" s="17"/>
      <c r="AA53" s="17"/>
      <c r="AB53" s="17"/>
      <c r="AC53" s="17"/>
      <c r="AD53" s="17"/>
      <c r="AE53" s="17"/>
      <c r="AF53" s="26"/>
      <c r="AG53" s="27"/>
      <c r="AH53" s="28"/>
      <c r="AI53" s="29"/>
      <c r="AJ53" s="17"/>
      <c r="AK53" s="17"/>
      <c r="AL53" s="17"/>
      <c r="AM53" s="30"/>
      <c r="AN53" s="31"/>
      <c r="AO53" s="21"/>
      <c r="AP53" s="21"/>
      <c r="AQ53" s="21"/>
      <c r="AR53" s="21"/>
      <c r="AS53" s="32"/>
      <c r="AT53" s="33"/>
      <c r="AU53" s="33"/>
      <c r="AV53" s="33"/>
      <c r="AW53" s="33"/>
      <c r="AX53" s="33"/>
      <c r="AY53" s="33"/>
      <c r="AZ53" s="33"/>
      <c r="BA53" s="34"/>
      <c r="BB53" s="35"/>
      <c r="BC53" s="36"/>
      <c r="BD53" s="21"/>
      <c r="BE53" s="37"/>
      <c r="BF53" s="38"/>
      <c r="BG53" s="39"/>
      <c r="BH53" s="40"/>
      <c r="BI53" s="41"/>
      <c r="BJ53" s="17"/>
      <c r="BK53" s="17"/>
      <c r="BL53" s="42"/>
      <c r="BM53" s="43"/>
      <c r="BN53" s="44"/>
      <c r="BO53" s="45"/>
      <c r="BP53" s="46"/>
      <c r="BQ53" s="47"/>
      <c r="BR53" s="48"/>
      <c r="DD53" s="50" t="s">
        <v>372</v>
      </c>
      <c r="DE53" s="50" t="s">
        <v>379</v>
      </c>
      <c r="DF53" s="50" t="s">
        <v>380</v>
      </c>
      <c r="DG53" s="51" t="e">
        <f t="shared" si="11"/>
        <v>#DIV/0!</v>
      </c>
      <c r="DH53" s="51" t="e">
        <f t="shared" si="12"/>
        <v>#DIV/0!</v>
      </c>
      <c r="DI53" s="51" t="e">
        <f t="shared" si="13"/>
        <v>#DIV/0!</v>
      </c>
    </row>
    <row r="54" spans="1:113" x14ac:dyDescent="0.25">
      <c r="A54" s="15">
        <v>45</v>
      </c>
      <c r="B54" s="16"/>
      <c r="C54" s="17"/>
      <c r="D54" s="16"/>
      <c r="E54" s="17"/>
      <c r="F54" s="17"/>
      <c r="G54" s="18"/>
      <c r="H54" s="18"/>
      <c r="I54" s="18"/>
      <c r="J54" s="17"/>
      <c r="K54" s="19"/>
      <c r="L54" s="20"/>
      <c r="M54" s="21"/>
      <c r="N54" s="21"/>
      <c r="O54" s="21"/>
      <c r="P54" s="21"/>
      <c r="Q54" s="21"/>
      <c r="R54" s="21"/>
      <c r="S54" s="21"/>
      <c r="T54" s="22"/>
      <c r="U54" s="21"/>
      <c r="V54" s="23"/>
      <c r="W54" s="24"/>
      <c r="X54" s="25"/>
      <c r="Y54" s="17"/>
      <c r="Z54" s="17"/>
      <c r="AA54" s="17"/>
      <c r="AB54" s="17"/>
      <c r="AC54" s="17"/>
      <c r="AD54" s="17"/>
      <c r="AE54" s="17"/>
      <c r="AF54" s="26"/>
      <c r="AG54" s="27"/>
      <c r="AH54" s="28"/>
      <c r="AI54" s="29"/>
      <c r="AJ54" s="17"/>
      <c r="AK54" s="17"/>
      <c r="AL54" s="17"/>
      <c r="AM54" s="30"/>
      <c r="AN54" s="31"/>
      <c r="AO54" s="21"/>
      <c r="AP54" s="21"/>
      <c r="AQ54" s="21"/>
      <c r="AR54" s="21"/>
      <c r="AS54" s="32"/>
      <c r="AT54" s="33"/>
      <c r="AU54" s="33"/>
      <c r="AV54" s="33"/>
      <c r="AW54" s="33"/>
      <c r="AX54" s="33"/>
      <c r="AY54" s="33"/>
      <c r="AZ54" s="33"/>
      <c r="BA54" s="34"/>
      <c r="BB54" s="35"/>
      <c r="BC54" s="36"/>
      <c r="BD54" s="21"/>
      <c r="BE54" s="37"/>
      <c r="BF54" s="38"/>
      <c r="BG54" s="39"/>
      <c r="BH54" s="40"/>
      <c r="BI54" s="41"/>
      <c r="BJ54" s="17"/>
      <c r="BK54" s="17"/>
      <c r="BL54" s="42"/>
      <c r="BM54" s="43"/>
      <c r="BN54" s="44"/>
      <c r="BO54" s="45"/>
      <c r="BP54" s="46"/>
      <c r="BQ54" s="47"/>
      <c r="BR54" s="48"/>
      <c r="DD54" s="50" t="s">
        <v>372</v>
      </c>
      <c r="DE54" s="50" t="s">
        <v>379</v>
      </c>
      <c r="DF54" s="50" t="s">
        <v>380</v>
      </c>
      <c r="DG54" s="51" t="e">
        <f t="shared" si="11"/>
        <v>#DIV/0!</v>
      </c>
      <c r="DH54" s="51" t="e">
        <f t="shared" si="12"/>
        <v>#DIV/0!</v>
      </c>
      <c r="DI54" s="51" t="e">
        <f t="shared" si="13"/>
        <v>#DIV/0!</v>
      </c>
    </row>
    <row r="55" spans="1:113" x14ac:dyDescent="0.25">
      <c r="A55" s="15">
        <v>46</v>
      </c>
      <c r="B55" s="16"/>
      <c r="C55" s="17"/>
      <c r="D55" s="16"/>
      <c r="E55" s="17"/>
      <c r="F55" s="17"/>
      <c r="G55" s="18"/>
      <c r="H55" s="18"/>
      <c r="I55" s="18"/>
      <c r="J55" s="17"/>
      <c r="K55" s="19"/>
      <c r="L55" s="20"/>
      <c r="M55" s="21"/>
      <c r="N55" s="21"/>
      <c r="O55" s="21"/>
      <c r="P55" s="21"/>
      <c r="Q55" s="21"/>
      <c r="R55" s="21"/>
      <c r="S55" s="21"/>
      <c r="T55" s="22"/>
      <c r="U55" s="21"/>
      <c r="V55" s="23"/>
      <c r="W55" s="24"/>
      <c r="X55" s="25"/>
      <c r="Y55" s="17"/>
      <c r="Z55" s="17"/>
      <c r="AA55" s="17"/>
      <c r="AB55" s="17"/>
      <c r="AC55" s="17"/>
      <c r="AD55" s="17"/>
      <c r="AE55" s="17"/>
      <c r="AF55" s="26"/>
      <c r="AG55" s="27"/>
      <c r="AH55" s="28"/>
      <c r="AI55" s="29"/>
      <c r="AJ55" s="17"/>
      <c r="AK55" s="17"/>
      <c r="AL55" s="17"/>
      <c r="AM55" s="30"/>
      <c r="AN55" s="31"/>
      <c r="AO55" s="21"/>
      <c r="AP55" s="21"/>
      <c r="AQ55" s="21"/>
      <c r="AR55" s="21"/>
      <c r="AS55" s="32"/>
      <c r="AT55" s="33"/>
      <c r="AU55" s="33"/>
      <c r="AV55" s="33"/>
      <c r="AW55" s="33"/>
      <c r="AX55" s="33"/>
      <c r="AY55" s="33"/>
      <c r="AZ55" s="33"/>
      <c r="BA55" s="34"/>
      <c r="BB55" s="35"/>
      <c r="BC55" s="36"/>
      <c r="BD55" s="21"/>
      <c r="BE55" s="37"/>
      <c r="BF55" s="38"/>
      <c r="BG55" s="39"/>
      <c r="BH55" s="40"/>
      <c r="BI55" s="41"/>
      <c r="BJ55" s="17"/>
      <c r="BK55" s="17"/>
      <c r="BL55" s="42"/>
      <c r="BM55" s="43"/>
      <c r="BN55" s="44"/>
      <c r="BO55" s="45"/>
      <c r="BP55" s="46"/>
      <c r="BQ55" s="47"/>
      <c r="BR55" s="48"/>
      <c r="DD55" s="50" t="s">
        <v>372</v>
      </c>
      <c r="DE55" s="50" t="s">
        <v>379</v>
      </c>
      <c r="DF55" s="50" t="s">
        <v>380</v>
      </c>
      <c r="DG55" s="51" t="e">
        <f t="shared" si="11"/>
        <v>#DIV/0!</v>
      </c>
      <c r="DH55" s="51" t="e">
        <f t="shared" si="12"/>
        <v>#DIV/0!</v>
      </c>
      <c r="DI55" s="51" t="e">
        <f t="shared" si="13"/>
        <v>#DIV/0!</v>
      </c>
    </row>
    <row r="56" spans="1:113" x14ac:dyDescent="0.25">
      <c r="A56" s="15">
        <v>47</v>
      </c>
      <c r="B56" s="16"/>
      <c r="C56" s="17"/>
      <c r="D56" s="16"/>
      <c r="E56" s="17"/>
      <c r="F56" s="17"/>
      <c r="G56" s="18"/>
      <c r="H56" s="18"/>
      <c r="I56" s="18"/>
      <c r="J56" s="17"/>
      <c r="K56" s="19"/>
      <c r="L56" s="20"/>
      <c r="M56" s="21"/>
      <c r="N56" s="21"/>
      <c r="O56" s="21"/>
      <c r="P56" s="21"/>
      <c r="Q56" s="21"/>
      <c r="R56" s="21"/>
      <c r="S56" s="21"/>
      <c r="T56" s="22"/>
      <c r="U56" s="21"/>
      <c r="V56" s="23"/>
      <c r="W56" s="24"/>
      <c r="X56" s="25"/>
      <c r="Y56" s="17"/>
      <c r="Z56" s="17"/>
      <c r="AA56" s="17"/>
      <c r="AB56" s="17"/>
      <c r="AC56" s="17"/>
      <c r="AD56" s="17"/>
      <c r="AE56" s="17"/>
      <c r="AF56" s="26"/>
      <c r="AG56" s="27"/>
      <c r="AH56" s="28"/>
      <c r="AI56" s="29"/>
      <c r="AJ56" s="17"/>
      <c r="AK56" s="17"/>
      <c r="AL56" s="17"/>
      <c r="AM56" s="30"/>
      <c r="AN56" s="31"/>
      <c r="AO56" s="21"/>
      <c r="AP56" s="21"/>
      <c r="AQ56" s="21"/>
      <c r="AR56" s="21"/>
      <c r="AS56" s="32"/>
      <c r="AT56" s="33"/>
      <c r="AU56" s="33"/>
      <c r="AV56" s="33"/>
      <c r="AW56" s="33"/>
      <c r="AX56" s="33"/>
      <c r="AY56" s="33"/>
      <c r="AZ56" s="33"/>
      <c r="BA56" s="34"/>
      <c r="BB56" s="35"/>
      <c r="BC56" s="36"/>
      <c r="BD56" s="21"/>
      <c r="BE56" s="37"/>
      <c r="BF56" s="38"/>
      <c r="BG56" s="39"/>
      <c r="BH56" s="40"/>
      <c r="BI56" s="41"/>
      <c r="BJ56" s="17"/>
      <c r="BK56" s="17"/>
      <c r="BL56" s="42"/>
      <c r="BM56" s="43"/>
      <c r="BN56" s="44"/>
      <c r="BO56" s="45"/>
      <c r="BP56" s="46"/>
      <c r="BQ56" s="47"/>
      <c r="BR56" s="48"/>
      <c r="DD56" s="50" t="s">
        <v>372</v>
      </c>
      <c r="DE56" s="50" t="s">
        <v>379</v>
      </c>
      <c r="DF56" s="50" t="s">
        <v>380</v>
      </c>
      <c r="DG56" s="51" t="e">
        <f t="shared" si="11"/>
        <v>#DIV/0!</v>
      </c>
      <c r="DH56" s="51" t="e">
        <f t="shared" si="12"/>
        <v>#DIV/0!</v>
      </c>
      <c r="DI56" s="51" t="e">
        <f t="shared" si="13"/>
        <v>#DIV/0!</v>
      </c>
    </row>
    <row r="57" spans="1:113" x14ac:dyDescent="0.25">
      <c r="A57" s="15">
        <v>48</v>
      </c>
      <c r="B57" s="16"/>
      <c r="C57" s="17"/>
      <c r="D57" s="16"/>
      <c r="E57" s="17"/>
      <c r="F57" s="17"/>
      <c r="G57" s="18"/>
      <c r="H57" s="18"/>
      <c r="I57" s="18"/>
      <c r="J57" s="17"/>
      <c r="K57" s="19"/>
      <c r="L57" s="20"/>
      <c r="M57" s="21"/>
      <c r="N57" s="21"/>
      <c r="O57" s="21"/>
      <c r="P57" s="21"/>
      <c r="Q57" s="21"/>
      <c r="R57" s="21"/>
      <c r="S57" s="21"/>
      <c r="T57" s="22"/>
      <c r="U57" s="21"/>
      <c r="V57" s="23"/>
      <c r="W57" s="24"/>
      <c r="X57" s="25"/>
      <c r="Y57" s="17"/>
      <c r="Z57" s="17"/>
      <c r="AA57" s="17"/>
      <c r="AB57" s="17"/>
      <c r="AC57" s="17"/>
      <c r="AD57" s="17"/>
      <c r="AE57" s="17"/>
      <c r="AF57" s="26"/>
      <c r="AG57" s="27"/>
      <c r="AH57" s="28"/>
      <c r="AI57" s="29"/>
      <c r="AJ57" s="17"/>
      <c r="AK57" s="17"/>
      <c r="AL57" s="17"/>
      <c r="AM57" s="30"/>
      <c r="AN57" s="31"/>
      <c r="AO57" s="21"/>
      <c r="AP57" s="21"/>
      <c r="AQ57" s="21"/>
      <c r="AR57" s="21"/>
      <c r="AS57" s="32"/>
      <c r="AT57" s="33"/>
      <c r="AU57" s="33"/>
      <c r="AV57" s="33"/>
      <c r="AW57" s="33"/>
      <c r="AX57" s="33"/>
      <c r="AY57" s="33"/>
      <c r="AZ57" s="33"/>
      <c r="BA57" s="34"/>
      <c r="BB57" s="35"/>
      <c r="BC57" s="36"/>
      <c r="BD57" s="21"/>
      <c r="BE57" s="37"/>
      <c r="BF57" s="38"/>
      <c r="BG57" s="39"/>
      <c r="BH57" s="40"/>
      <c r="BI57" s="41"/>
      <c r="BJ57" s="17"/>
      <c r="BK57" s="17"/>
      <c r="BL57" s="42"/>
      <c r="BM57" s="43"/>
      <c r="BN57" s="44"/>
      <c r="BO57" s="45"/>
      <c r="BP57" s="46"/>
      <c r="BQ57" s="47"/>
      <c r="BR57" s="48"/>
      <c r="DD57" s="50" t="s">
        <v>372</v>
      </c>
      <c r="DE57" s="50" t="s">
        <v>379</v>
      </c>
      <c r="DF57" s="50" t="s">
        <v>380</v>
      </c>
      <c r="DG57" s="51" t="e">
        <f t="shared" si="11"/>
        <v>#DIV/0!</v>
      </c>
      <c r="DH57" s="51" t="e">
        <f t="shared" si="12"/>
        <v>#DIV/0!</v>
      </c>
      <c r="DI57" s="51" t="e">
        <f t="shared" si="13"/>
        <v>#DIV/0!</v>
      </c>
    </row>
    <row r="58" spans="1:113" x14ac:dyDescent="0.25">
      <c r="A58" s="15">
        <v>49</v>
      </c>
      <c r="B58" s="16"/>
      <c r="C58" s="17"/>
      <c r="D58" s="16"/>
      <c r="E58" s="17"/>
      <c r="F58" s="17"/>
      <c r="G58" s="18"/>
      <c r="H58" s="18"/>
      <c r="I58" s="18"/>
      <c r="J58" s="17"/>
      <c r="K58" s="19"/>
      <c r="L58" s="20"/>
      <c r="M58" s="21"/>
      <c r="N58" s="21"/>
      <c r="O58" s="21"/>
      <c r="P58" s="21"/>
      <c r="Q58" s="21"/>
      <c r="R58" s="21"/>
      <c r="S58" s="21"/>
      <c r="T58" s="22"/>
      <c r="U58" s="21"/>
      <c r="V58" s="23"/>
      <c r="W58" s="24"/>
      <c r="X58" s="25"/>
      <c r="Y58" s="17"/>
      <c r="Z58" s="17"/>
      <c r="AA58" s="17"/>
      <c r="AB58" s="17"/>
      <c r="AC58" s="17"/>
      <c r="AD58" s="17"/>
      <c r="AE58" s="17"/>
      <c r="AF58" s="26"/>
      <c r="AG58" s="27"/>
      <c r="AH58" s="28"/>
      <c r="AI58" s="29"/>
      <c r="AJ58" s="17"/>
      <c r="AK58" s="17"/>
      <c r="AL58" s="17"/>
      <c r="AM58" s="30"/>
      <c r="AN58" s="31"/>
      <c r="AO58" s="21"/>
      <c r="AP58" s="21"/>
      <c r="AQ58" s="21"/>
      <c r="AR58" s="21"/>
      <c r="AS58" s="32"/>
      <c r="AT58" s="33"/>
      <c r="AU58" s="33"/>
      <c r="AV58" s="33"/>
      <c r="AW58" s="33"/>
      <c r="AX58" s="33"/>
      <c r="AY58" s="33"/>
      <c r="AZ58" s="33"/>
      <c r="BA58" s="34"/>
      <c r="BB58" s="35"/>
      <c r="BC58" s="36"/>
      <c r="BD58" s="21"/>
      <c r="BE58" s="37"/>
      <c r="BF58" s="38"/>
      <c r="BG58" s="39"/>
      <c r="BH58" s="40"/>
      <c r="BI58" s="41"/>
      <c r="BJ58" s="17"/>
      <c r="BK58" s="17"/>
      <c r="BL58" s="42"/>
      <c r="BM58" s="43"/>
      <c r="BN58" s="44"/>
      <c r="BO58" s="45"/>
      <c r="BP58" s="46"/>
      <c r="BQ58" s="47"/>
      <c r="BR58" s="48"/>
      <c r="DD58" s="50" t="s">
        <v>372</v>
      </c>
      <c r="DE58" s="50" t="s">
        <v>379</v>
      </c>
      <c r="DF58" s="50" t="s">
        <v>380</v>
      </c>
      <c r="DG58" s="51" t="e">
        <f t="shared" si="11"/>
        <v>#DIV/0!</v>
      </c>
      <c r="DH58" s="51" t="e">
        <f t="shared" si="12"/>
        <v>#DIV/0!</v>
      </c>
      <c r="DI58" s="51" t="e">
        <f t="shared" si="13"/>
        <v>#DIV/0!</v>
      </c>
    </row>
    <row r="59" spans="1:113" x14ac:dyDescent="0.25">
      <c r="A59" s="15">
        <v>50</v>
      </c>
      <c r="B59" s="16"/>
      <c r="C59" s="17"/>
      <c r="D59" s="16"/>
      <c r="E59" s="17"/>
      <c r="F59" s="17"/>
      <c r="G59" s="18"/>
      <c r="H59" s="18"/>
      <c r="I59" s="18"/>
      <c r="J59" s="17"/>
      <c r="K59" s="19"/>
      <c r="L59" s="20"/>
      <c r="M59" s="21"/>
      <c r="N59" s="21"/>
      <c r="O59" s="21"/>
      <c r="P59" s="21"/>
      <c r="Q59" s="21"/>
      <c r="R59" s="21"/>
      <c r="S59" s="21"/>
      <c r="T59" s="22"/>
      <c r="U59" s="21"/>
      <c r="V59" s="23"/>
      <c r="W59" s="24"/>
      <c r="X59" s="25"/>
      <c r="Y59" s="17"/>
      <c r="Z59" s="17"/>
      <c r="AA59" s="17"/>
      <c r="AB59" s="17"/>
      <c r="AC59" s="17"/>
      <c r="AD59" s="17"/>
      <c r="AE59" s="17"/>
      <c r="AF59" s="26"/>
      <c r="AG59" s="27"/>
      <c r="AH59" s="28"/>
      <c r="AI59" s="29"/>
      <c r="AJ59" s="17"/>
      <c r="AK59" s="17"/>
      <c r="AL59" s="17"/>
      <c r="AM59" s="30"/>
      <c r="AN59" s="31"/>
      <c r="AO59" s="21"/>
      <c r="AP59" s="21"/>
      <c r="AQ59" s="21"/>
      <c r="AR59" s="21"/>
      <c r="AS59" s="32"/>
      <c r="AT59" s="33"/>
      <c r="AU59" s="33"/>
      <c r="AV59" s="33"/>
      <c r="AW59" s="33"/>
      <c r="AX59" s="33"/>
      <c r="AY59" s="33"/>
      <c r="AZ59" s="33"/>
      <c r="BA59" s="34"/>
      <c r="BB59" s="35"/>
      <c r="BC59" s="36"/>
      <c r="BD59" s="21"/>
      <c r="BE59" s="37"/>
      <c r="BF59" s="38"/>
      <c r="BG59" s="39"/>
      <c r="BH59" s="40"/>
      <c r="BI59" s="41"/>
      <c r="BJ59" s="17"/>
      <c r="BK59" s="17"/>
      <c r="BL59" s="42"/>
      <c r="BM59" s="43"/>
      <c r="BN59" s="44"/>
      <c r="BO59" s="45"/>
      <c r="BP59" s="46"/>
      <c r="BQ59" s="47"/>
      <c r="BR59" s="48"/>
      <c r="DD59" s="50" t="s">
        <v>372</v>
      </c>
      <c r="DE59" s="50" t="s">
        <v>379</v>
      </c>
      <c r="DF59" s="50" t="s">
        <v>380</v>
      </c>
      <c r="DG59" s="51" t="e">
        <f t="shared" si="11"/>
        <v>#DIV/0!</v>
      </c>
      <c r="DH59" s="51" t="e">
        <f t="shared" si="12"/>
        <v>#DIV/0!</v>
      </c>
      <c r="DI59" s="51" t="e">
        <f t="shared" si="13"/>
        <v>#DIV/0!</v>
      </c>
    </row>
    <row r="60" spans="1:113" x14ac:dyDescent="0.25">
      <c r="A60" s="15">
        <v>51</v>
      </c>
      <c r="B60" s="16"/>
      <c r="C60" s="17"/>
      <c r="D60" s="16"/>
      <c r="E60" s="17"/>
      <c r="F60" s="17"/>
      <c r="G60" s="18"/>
      <c r="H60" s="18"/>
      <c r="I60" s="18"/>
      <c r="J60" s="17"/>
      <c r="K60" s="19"/>
      <c r="L60" s="20"/>
      <c r="M60" s="21"/>
      <c r="N60" s="21"/>
      <c r="O60" s="21"/>
      <c r="P60" s="21"/>
      <c r="Q60" s="21"/>
      <c r="R60" s="21"/>
      <c r="S60" s="21"/>
      <c r="T60" s="22"/>
      <c r="U60" s="21"/>
      <c r="V60" s="23"/>
      <c r="W60" s="24"/>
      <c r="X60" s="25"/>
      <c r="Y60" s="17"/>
      <c r="Z60" s="17"/>
      <c r="AA60" s="17"/>
      <c r="AB60" s="17"/>
      <c r="AC60" s="17"/>
      <c r="AD60" s="17"/>
      <c r="AE60" s="17"/>
      <c r="AF60" s="26"/>
      <c r="AG60" s="27"/>
      <c r="AH60" s="28"/>
      <c r="AI60" s="29"/>
      <c r="AJ60" s="17"/>
      <c r="AK60" s="17"/>
      <c r="AL60" s="17"/>
      <c r="AM60" s="30"/>
      <c r="AN60" s="31"/>
      <c r="AO60" s="21"/>
      <c r="AP60" s="21"/>
      <c r="AQ60" s="21"/>
      <c r="AR60" s="21"/>
      <c r="AS60" s="32"/>
      <c r="AT60" s="33"/>
      <c r="AU60" s="33"/>
      <c r="AV60" s="33"/>
      <c r="AW60" s="33"/>
      <c r="AX60" s="33"/>
      <c r="AY60" s="33"/>
      <c r="AZ60" s="33"/>
      <c r="BA60" s="34"/>
      <c r="BB60" s="35"/>
      <c r="BC60" s="36"/>
      <c r="BD60" s="21"/>
      <c r="BE60" s="37"/>
      <c r="BF60" s="38"/>
      <c r="BG60" s="39"/>
      <c r="BH60" s="40"/>
      <c r="BI60" s="41"/>
      <c r="BJ60" s="17"/>
      <c r="BK60" s="17"/>
      <c r="BL60" s="42"/>
      <c r="BM60" s="43"/>
      <c r="BN60" s="44"/>
      <c r="BO60" s="45"/>
      <c r="BP60" s="46"/>
      <c r="BQ60" s="47"/>
      <c r="BR60" s="48"/>
      <c r="DD60" s="50" t="s">
        <v>372</v>
      </c>
      <c r="DE60" s="50" t="s">
        <v>379</v>
      </c>
      <c r="DF60" s="50" t="s">
        <v>380</v>
      </c>
      <c r="DG60" s="51" t="e">
        <f t="shared" si="11"/>
        <v>#DIV/0!</v>
      </c>
      <c r="DH60" s="51" t="e">
        <f t="shared" si="12"/>
        <v>#DIV/0!</v>
      </c>
      <c r="DI60" s="51" t="e">
        <f t="shared" si="13"/>
        <v>#DIV/0!</v>
      </c>
    </row>
    <row r="61" spans="1:113" x14ac:dyDescent="0.25">
      <c r="A61" s="15">
        <v>52</v>
      </c>
      <c r="B61" s="16"/>
      <c r="C61" s="17"/>
      <c r="D61" s="16"/>
      <c r="E61" s="17"/>
      <c r="F61" s="17"/>
      <c r="G61" s="18"/>
      <c r="H61" s="18"/>
      <c r="I61" s="18"/>
      <c r="J61" s="17"/>
      <c r="K61" s="19"/>
      <c r="L61" s="20"/>
      <c r="M61" s="21"/>
      <c r="N61" s="21"/>
      <c r="O61" s="21"/>
      <c r="P61" s="21"/>
      <c r="Q61" s="21"/>
      <c r="R61" s="21"/>
      <c r="S61" s="21"/>
      <c r="T61" s="22"/>
      <c r="U61" s="21"/>
      <c r="V61" s="23"/>
      <c r="W61" s="24"/>
      <c r="X61" s="25"/>
      <c r="Y61" s="17"/>
      <c r="Z61" s="17"/>
      <c r="AA61" s="17"/>
      <c r="AB61" s="17"/>
      <c r="AC61" s="17"/>
      <c r="AD61" s="17"/>
      <c r="AE61" s="17"/>
      <c r="AF61" s="26"/>
      <c r="AG61" s="27"/>
      <c r="AH61" s="28"/>
      <c r="AI61" s="29"/>
      <c r="AJ61" s="17"/>
      <c r="AK61" s="17"/>
      <c r="AL61" s="17"/>
      <c r="AM61" s="30"/>
      <c r="AN61" s="31"/>
      <c r="AO61" s="21"/>
      <c r="AP61" s="21"/>
      <c r="AQ61" s="21"/>
      <c r="AR61" s="21"/>
      <c r="AS61" s="32"/>
      <c r="AT61" s="33"/>
      <c r="AU61" s="33"/>
      <c r="AV61" s="33"/>
      <c r="AW61" s="33"/>
      <c r="AX61" s="33"/>
      <c r="AY61" s="33"/>
      <c r="AZ61" s="33"/>
      <c r="BA61" s="34"/>
      <c r="BB61" s="35"/>
      <c r="BC61" s="36"/>
      <c r="BD61" s="21"/>
      <c r="BE61" s="37"/>
      <c r="BF61" s="38"/>
      <c r="BG61" s="39"/>
      <c r="BH61" s="40"/>
      <c r="BI61" s="41"/>
      <c r="BJ61" s="17"/>
      <c r="BK61" s="17"/>
      <c r="BL61" s="42"/>
      <c r="BM61" s="43"/>
      <c r="BN61" s="44"/>
      <c r="BO61" s="45"/>
      <c r="BP61" s="46"/>
      <c r="BQ61" s="47"/>
      <c r="BR61" s="48"/>
      <c r="DD61" s="50" t="s">
        <v>372</v>
      </c>
      <c r="DE61" s="50" t="s">
        <v>379</v>
      </c>
      <c r="DF61" s="50" t="s">
        <v>380</v>
      </c>
      <c r="DG61" s="51" t="e">
        <f t="shared" si="11"/>
        <v>#DIV/0!</v>
      </c>
      <c r="DH61" s="51" t="e">
        <f t="shared" si="12"/>
        <v>#DIV/0!</v>
      </c>
      <c r="DI61" s="51" t="e">
        <f t="shared" si="13"/>
        <v>#DIV/0!</v>
      </c>
    </row>
    <row r="62" spans="1:113" x14ac:dyDescent="0.25">
      <c r="A62" s="15">
        <v>53</v>
      </c>
      <c r="B62" s="16"/>
      <c r="C62" s="17"/>
      <c r="D62" s="16"/>
      <c r="E62" s="17"/>
      <c r="F62" s="17"/>
      <c r="G62" s="18"/>
      <c r="H62" s="18"/>
      <c r="I62" s="18"/>
      <c r="J62" s="17"/>
      <c r="K62" s="19"/>
      <c r="L62" s="20"/>
      <c r="M62" s="21"/>
      <c r="N62" s="21"/>
      <c r="O62" s="21"/>
      <c r="P62" s="21"/>
      <c r="Q62" s="21"/>
      <c r="R62" s="21"/>
      <c r="S62" s="21"/>
      <c r="T62" s="22"/>
      <c r="U62" s="21"/>
      <c r="V62" s="23"/>
      <c r="W62" s="24"/>
      <c r="X62" s="25"/>
      <c r="Y62" s="17"/>
      <c r="Z62" s="17"/>
      <c r="AA62" s="17"/>
      <c r="AB62" s="17"/>
      <c r="AC62" s="17"/>
      <c r="AD62" s="17"/>
      <c r="AE62" s="17"/>
      <c r="AF62" s="26"/>
      <c r="AG62" s="27"/>
      <c r="AH62" s="28"/>
      <c r="AI62" s="29"/>
      <c r="AJ62" s="17"/>
      <c r="AK62" s="17"/>
      <c r="AL62" s="17"/>
      <c r="AM62" s="30"/>
      <c r="AN62" s="31"/>
      <c r="AO62" s="21"/>
      <c r="AP62" s="21"/>
      <c r="AQ62" s="21"/>
      <c r="AR62" s="21"/>
      <c r="AS62" s="32"/>
      <c r="AT62" s="33"/>
      <c r="AU62" s="33"/>
      <c r="AV62" s="33"/>
      <c r="AW62" s="33"/>
      <c r="AX62" s="33"/>
      <c r="AY62" s="33"/>
      <c r="AZ62" s="33"/>
      <c r="BA62" s="34"/>
      <c r="BB62" s="35"/>
      <c r="BC62" s="36"/>
      <c r="BD62" s="21"/>
      <c r="BE62" s="37"/>
      <c r="BF62" s="38"/>
      <c r="BG62" s="39"/>
      <c r="BH62" s="40"/>
      <c r="BI62" s="41"/>
      <c r="BJ62" s="17"/>
      <c r="BK62" s="17"/>
      <c r="BL62" s="42"/>
      <c r="BM62" s="43"/>
      <c r="BN62" s="44"/>
      <c r="BO62" s="45"/>
      <c r="BP62" s="46"/>
      <c r="BQ62" s="47"/>
      <c r="BR62" s="48"/>
      <c r="DD62" s="50" t="s">
        <v>372</v>
      </c>
      <c r="DE62" s="50" t="s">
        <v>379</v>
      </c>
      <c r="DF62" s="50" t="s">
        <v>380</v>
      </c>
      <c r="DG62" s="51" t="e">
        <f t="shared" si="11"/>
        <v>#DIV/0!</v>
      </c>
      <c r="DH62" s="51" t="e">
        <f t="shared" si="12"/>
        <v>#DIV/0!</v>
      </c>
      <c r="DI62" s="51" t="e">
        <f t="shared" si="13"/>
        <v>#DIV/0!</v>
      </c>
    </row>
    <row r="63" spans="1:113" x14ac:dyDescent="0.25">
      <c r="A63" s="15">
        <v>54</v>
      </c>
      <c r="B63" s="16"/>
      <c r="C63" s="17"/>
      <c r="D63" s="16"/>
      <c r="E63" s="17"/>
      <c r="F63" s="17"/>
      <c r="G63" s="18"/>
      <c r="H63" s="18"/>
      <c r="I63" s="18"/>
      <c r="J63" s="17"/>
      <c r="K63" s="19"/>
      <c r="L63" s="20"/>
      <c r="M63" s="21"/>
      <c r="N63" s="21"/>
      <c r="O63" s="21"/>
      <c r="P63" s="21"/>
      <c r="Q63" s="21"/>
      <c r="R63" s="21"/>
      <c r="S63" s="21"/>
      <c r="T63" s="22"/>
      <c r="U63" s="21"/>
      <c r="V63" s="23"/>
      <c r="W63" s="24"/>
      <c r="X63" s="25"/>
      <c r="Y63" s="17"/>
      <c r="Z63" s="17"/>
      <c r="AA63" s="17"/>
      <c r="AB63" s="17"/>
      <c r="AC63" s="17"/>
      <c r="AD63" s="17"/>
      <c r="AE63" s="17"/>
      <c r="AF63" s="26"/>
      <c r="AG63" s="27"/>
      <c r="AH63" s="28"/>
      <c r="AI63" s="29"/>
      <c r="AJ63" s="17"/>
      <c r="AK63" s="17"/>
      <c r="AL63" s="17"/>
      <c r="AM63" s="30"/>
      <c r="AN63" s="31"/>
      <c r="AO63" s="21"/>
      <c r="AP63" s="21"/>
      <c r="AQ63" s="21"/>
      <c r="AR63" s="21"/>
      <c r="AS63" s="32"/>
      <c r="AT63" s="33"/>
      <c r="AU63" s="33"/>
      <c r="AV63" s="33"/>
      <c r="AW63" s="33"/>
      <c r="AX63" s="33"/>
      <c r="AY63" s="33"/>
      <c r="AZ63" s="33"/>
      <c r="BA63" s="34"/>
      <c r="BB63" s="35"/>
      <c r="BC63" s="36"/>
      <c r="BD63" s="21"/>
      <c r="BE63" s="37"/>
      <c r="BF63" s="38"/>
      <c r="BG63" s="39"/>
      <c r="BH63" s="40"/>
      <c r="BI63" s="41"/>
      <c r="BJ63" s="17"/>
      <c r="BK63" s="17"/>
      <c r="BL63" s="42"/>
      <c r="BM63" s="43"/>
      <c r="BN63" s="44"/>
      <c r="BO63" s="45"/>
      <c r="BP63" s="46"/>
      <c r="BQ63" s="47"/>
      <c r="BR63" s="48"/>
      <c r="DD63" s="50" t="s">
        <v>372</v>
      </c>
      <c r="DE63" s="50" t="s">
        <v>379</v>
      </c>
      <c r="DF63" s="50" t="s">
        <v>380</v>
      </c>
      <c r="DG63" s="51" t="e">
        <f t="shared" si="11"/>
        <v>#DIV/0!</v>
      </c>
      <c r="DH63" s="51" t="e">
        <f t="shared" si="12"/>
        <v>#DIV/0!</v>
      </c>
      <c r="DI63" s="51" t="e">
        <f t="shared" si="13"/>
        <v>#DIV/0!</v>
      </c>
    </row>
    <row r="64" spans="1:113" x14ac:dyDescent="0.25">
      <c r="A64" s="15">
        <v>55</v>
      </c>
      <c r="B64" s="16"/>
      <c r="C64" s="17"/>
      <c r="D64" s="16"/>
      <c r="E64" s="17"/>
      <c r="F64" s="17"/>
      <c r="G64" s="18"/>
      <c r="H64" s="18"/>
      <c r="I64" s="18"/>
      <c r="J64" s="17"/>
      <c r="K64" s="19"/>
      <c r="L64" s="20"/>
      <c r="M64" s="21"/>
      <c r="N64" s="21"/>
      <c r="O64" s="21"/>
      <c r="P64" s="21"/>
      <c r="Q64" s="21"/>
      <c r="R64" s="21"/>
      <c r="S64" s="21"/>
      <c r="T64" s="22"/>
      <c r="U64" s="21"/>
      <c r="V64" s="23"/>
      <c r="W64" s="24"/>
      <c r="X64" s="25"/>
      <c r="Y64" s="17"/>
      <c r="Z64" s="17"/>
      <c r="AA64" s="17"/>
      <c r="AB64" s="17"/>
      <c r="AC64" s="17"/>
      <c r="AD64" s="17"/>
      <c r="AE64" s="17"/>
      <c r="AF64" s="26"/>
      <c r="AG64" s="27"/>
      <c r="AH64" s="28"/>
      <c r="AI64" s="29"/>
      <c r="AJ64" s="17"/>
      <c r="AK64" s="17"/>
      <c r="AL64" s="17"/>
      <c r="AM64" s="30"/>
      <c r="AN64" s="31"/>
      <c r="AO64" s="21"/>
      <c r="AP64" s="21"/>
      <c r="AQ64" s="21"/>
      <c r="AR64" s="21"/>
      <c r="AS64" s="32"/>
      <c r="AT64" s="33"/>
      <c r="AU64" s="33"/>
      <c r="AV64" s="33"/>
      <c r="AW64" s="33"/>
      <c r="AX64" s="33"/>
      <c r="AY64" s="33"/>
      <c r="AZ64" s="33"/>
      <c r="BA64" s="34"/>
      <c r="BB64" s="35"/>
      <c r="BC64" s="36"/>
      <c r="BD64" s="21"/>
      <c r="BE64" s="37"/>
      <c r="BF64" s="38"/>
      <c r="BG64" s="39"/>
      <c r="BH64" s="40"/>
      <c r="BI64" s="41"/>
      <c r="BJ64" s="17"/>
      <c r="BK64" s="17"/>
      <c r="BL64" s="42"/>
      <c r="BM64" s="43"/>
      <c r="BN64" s="44"/>
      <c r="BO64" s="45"/>
      <c r="BP64" s="46"/>
      <c r="BQ64" s="47"/>
      <c r="BR64" s="48"/>
      <c r="DD64" s="50" t="s">
        <v>372</v>
      </c>
      <c r="DE64" s="50" t="s">
        <v>379</v>
      </c>
      <c r="DF64" s="50" t="s">
        <v>380</v>
      </c>
      <c r="DG64" s="51" t="e">
        <f t="shared" si="11"/>
        <v>#DIV/0!</v>
      </c>
      <c r="DH64" s="51" t="e">
        <f t="shared" si="12"/>
        <v>#DIV/0!</v>
      </c>
      <c r="DI64" s="51" t="e">
        <f t="shared" si="13"/>
        <v>#DIV/0!</v>
      </c>
    </row>
    <row r="65" spans="1:113" x14ac:dyDescent="0.25">
      <c r="A65" s="15">
        <v>56</v>
      </c>
      <c r="B65" s="16"/>
      <c r="C65" s="17"/>
      <c r="D65" s="16"/>
      <c r="E65" s="17"/>
      <c r="F65" s="17"/>
      <c r="G65" s="18"/>
      <c r="H65" s="18"/>
      <c r="I65" s="18"/>
      <c r="J65" s="17"/>
      <c r="K65" s="19"/>
      <c r="L65" s="20"/>
      <c r="M65" s="21"/>
      <c r="N65" s="21"/>
      <c r="O65" s="21"/>
      <c r="P65" s="21"/>
      <c r="Q65" s="21"/>
      <c r="R65" s="21"/>
      <c r="S65" s="21"/>
      <c r="T65" s="22"/>
      <c r="U65" s="21"/>
      <c r="V65" s="23"/>
      <c r="W65" s="24"/>
      <c r="X65" s="25"/>
      <c r="Y65" s="17"/>
      <c r="Z65" s="17"/>
      <c r="AA65" s="17"/>
      <c r="AB65" s="17"/>
      <c r="AC65" s="17"/>
      <c r="AD65" s="17"/>
      <c r="AE65" s="17"/>
      <c r="AF65" s="26"/>
      <c r="AG65" s="27"/>
      <c r="AH65" s="28"/>
      <c r="AI65" s="29"/>
      <c r="AJ65" s="17"/>
      <c r="AK65" s="17"/>
      <c r="AL65" s="17"/>
      <c r="AM65" s="30"/>
      <c r="AN65" s="31"/>
      <c r="AO65" s="21"/>
      <c r="AP65" s="21"/>
      <c r="AQ65" s="21"/>
      <c r="AR65" s="21"/>
      <c r="AS65" s="32"/>
      <c r="AT65" s="33"/>
      <c r="AU65" s="33"/>
      <c r="AV65" s="33"/>
      <c r="AW65" s="33"/>
      <c r="AX65" s="33"/>
      <c r="AY65" s="33"/>
      <c r="AZ65" s="33"/>
      <c r="BA65" s="34"/>
      <c r="BB65" s="35"/>
      <c r="BC65" s="36"/>
      <c r="BD65" s="21"/>
      <c r="BE65" s="37"/>
      <c r="BF65" s="38"/>
      <c r="BG65" s="39"/>
      <c r="BH65" s="40"/>
      <c r="BI65" s="41"/>
      <c r="BJ65" s="17"/>
      <c r="BK65" s="17"/>
      <c r="BL65" s="42"/>
      <c r="BM65" s="43"/>
      <c r="BN65" s="44"/>
      <c r="BO65" s="45"/>
      <c r="BP65" s="46"/>
      <c r="BQ65" s="47"/>
      <c r="BR65" s="48"/>
      <c r="DD65" s="50" t="s">
        <v>372</v>
      </c>
      <c r="DE65" s="50" t="s">
        <v>379</v>
      </c>
      <c r="DF65" s="50" t="s">
        <v>380</v>
      </c>
      <c r="DG65" s="51" t="e">
        <f t="shared" si="11"/>
        <v>#DIV/0!</v>
      </c>
      <c r="DH65" s="51" t="e">
        <f t="shared" si="12"/>
        <v>#DIV/0!</v>
      </c>
      <c r="DI65" s="51" t="e">
        <f t="shared" si="13"/>
        <v>#DIV/0!</v>
      </c>
    </row>
    <row r="66" spans="1:113" x14ac:dyDescent="0.25">
      <c r="A66" s="15">
        <v>57</v>
      </c>
      <c r="B66" s="16"/>
      <c r="C66" s="17"/>
      <c r="D66" s="16"/>
      <c r="E66" s="17"/>
      <c r="F66" s="17"/>
      <c r="G66" s="18"/>
      <c r="H66" s="18"/>
      <c r="I66" s="18"/>
      <c r="J66" s="17"/>
      <c r="K66" s="19"/>
      <c r="L66" s="20"/>
      <c r="M66" s="21"/>
      <c r="N66" s="21"/>
      <c r="O66" s="21"/>
      <c r="P66" s="21"/>
      <c r="Q66" s="21"/>
      <c r="R66" s="21"/>
      <c r="S66" s="21"/>
      <c r="T66" s="22"/>
      <c r="U66" s="21"/>
      <c r="V66" s="23"/>
      <c r="W66" s="24"/>
      <c r="X66" s="25"/>
      <c r="Y66" s="17"/>
      <c r="Z66" s="17"/>
      <c r="AA66" s="17"/>
      <c r="AB66" s="17"/>
      <c r="AC66" s="17"/>
      <c r="AD66" s="17"/>
      <c r="AE66" s="17"/>
      <c r="AF66" s="26"/>
      <c r="AG66" s="27"/>
      <c r="AH66" s="28"/>
      <c r="AI66" s="29"/>
      <c r="AJ66" s="17"/>
      <c r="AK66" s="17"/>
      <c r="AL66" s="17"/>
      <c r="AM66" s="30"/>
      <c r="AN66" s="31"/>
      <c r="AO66" s="21"/>
      <c r="AP66" s="21"/>
      <c r="AQ66" s="21"/>
      <c r="AR66" s="21"/>
      <c r="AS66" s="32"/>
      <c r="AT66" s="33"/>
      <c r="AU66" s="33"/>
      <c r="AV66" s="33"/>
      <c r="AW66" s="33"/>
      <c r="AX66" s="33"/>
      <c r="AY66" s="33"/>
      <c r="AZ66" s="33"/>
      <c r="BA66" s="34"/>
      <c r="BB66" s="35"/>
      <c r="BC66" s="36"/>
      <c r="BD66" s="21"/>
      <c r="BE66" s="37"/>
      <c r="BF66" s="38"/>
      <c r="BG66" s="39"/>
      <c r="BH66" s="40"/>
      <c r="BI66" s="41"/>
      <c r="BJ66" s="17"/>
      <c r="BK66" s="17"/>
      <c r="BL66" s="42"/>
      <c r="BM66" s="43"/>
      <c r="BN66" s="44"/>
      <c r="BO66" s="45"/>
      <c r="BP66" s="46"/>
      <c r="BQ66" s="47"/>
      <c r="BR66" s="48"/>
      <c r="DD66" s="50" t="s">
        <v>372</v>
      </c>
      <c r="DE66" s="50" t="s">
        <v>379</v>
      </c>
      <c r="DF66" s="50" t="s">
        <v>380</v>
      </c>
      <c r="DG66" s="51" t="e">
        <f t="shared" si="11"/>
        <v>#DIV/0!</v>
      </c>
      <c r="DH66" s="51" t="e">
        <f t="shared" si="12"/>
        <v>#DIV/0!</v>
      </c>
      <c r="DI66" s="51" t="e">
        <f t="shared" si="13"/>
        <v>#DIV/0!</v>
      </c>
    </row>
    <row r="67" spans="1:113" x14ac:dyDescent="0.25">
      <c r="A67" s="15">
        <v>58</v>
      </c>
      <c r="B67" s="16"/>
      <c r="C67" s="17"/>
      <c r="D67" s="16"/>
      <c r="E67" s="17"/>
      <c r="F67" s="17"/>
      <c r="G67" s="18"/>
      <c r="H67" s="18"/>
      <c r="I67" s="18"/>
      <c r="J67" s="17"/>
      <c r="K67" s="19"/>
      <c r="L67" s="20"/>
      <c r="M67" s="21"/>
      <c r="N67" s="21"/>
      <c r="O67" s="21"/>
      <c r="P67" s="21"/>
      <c r="Q67" s="21"/>
      <c r="R67" s="21"/>
      <c r="S67" s="21"/>
      <c r="T67" s="22"/>
      <c r="U67" s="21"/>
      <c r="V67" s="23"/>
      <c r="W67" s="24"/>
      <c r="X67" s="25"/>
      <c r="Y67" s="17"/>
      <c r="Z67" s="17"/>
      <c r="AA67" s="17"/>
      <c r="AB67" s="17"/>
      <c r="AC67" s="17"/>
      <c r="AD67" s="17"/>
      <c r="AE67" s="17"/>
      <c r="AF67" s="26"/>
      <c r="AG67" s="27"/>
      <c r="AH67" s="28"/>
      <c r="AI67" s="29"/>
      <c r="AJ67" s="17"/>
      <c r="AK67" s="17"/>
      <c r="AL67" s="17"/>
      <c r="AM67" s="30"/>
      <c r="AN67" s="31"/>
      <c r="AO67" s="21"/>
      <c r="AP67" s="21"/>
      <c r="AQ67" s="21"/>
      <c r="AR67" s="21"/>
      <c r="AS67" s="32"/>
      <c r="AT67" s="33"/>
      <c r="AU67" s="33"/>
      <c r="AV67" s="33"/>
      <c r="AW67" s="33"/>
      <c r="AX67" s="33"/>
      <c r="AY67" s="33"/>
      <c r="AZ67" s="33"/>
      <c r="BA67" s="34"/>
      <c r="BB67" s="35"/>
      <c r="BC67" s="36"/>
      <c r="BD67" s="21"/>
      <c r="BE67" s="37"/>
      <c r="BF67" s="38"/>
      <c r="BG67" s="39"/>
      <c r="BH67" s="40"/>
      <c r="BI67" s="41"/>
      <c r="BJ67" s="17"/>
      <c r="BK67" s="17"/>
      <c r="BL67" s="42"/>
      <c r="BM67" s="43"/>
      <c r="BN67" s="44"/>
      <c r="BO67" s="45"/>
      <c r="BP67" s="46"/>
      <c r="BQ67" s="47"/>
      <c r="BR67" s="48"/>
      <c r="DD67" s="50" t="s">
        <v>372</v>
      </c>
      <c r="DE67" s="50" t="s">
        <v>379</v>
      </c>
      <c r="DF67" s="50" t="s">
        <v>380</v>
      </c>
      <c r="DG67" s="51" t="e">
        <f t="shared" si="11"/>
        <v>#DIV/0!</v>
      </c>
      <c r="DH67" s="51" t="e">
        <f t="shared" si="12"/>
        <v>#DIV/0!</v>
      </c>
      <c r="DI67" s="51" t="e">
        <f t="shared" si="13"/>
        <v>#DIV/0!</v>
      </c>
    </row>
    <row r="68" spans="1:113" x14ac:dyDescent="0.25">
      <c r="A68" s="15">
        <v>59</v>
      </c>
      <c r="B68" s="16"/>
      <c r="C68" s="17"/>
      <c r="D68" s="16"/>
      <c r="E68" s="17"/>
      <c r="F68" s="17"/>
      <c r="G68" s="18"/>
      <c r="H68" s="18"/>
      <c r="I68" s="18"/>
      <c r="J68" s="17"/>
      <c r="K68" s="19"/>
      <c r="L68" s="20"/>
      <c r="M68" s="21"/>
      <c r="N68" s="21"/>
      <c r="O68" s="21"/>
      <c r="P68" s="21"/>
      <c r="Q68" s="21"/>
      <c r="R68" s="21"/>
      <c r="S68" s="21"/>
      <c r="T68" s="22"/>
      <c r="U68" s="21"/>
      <c r="V68" s="23"/>
      <c r="W68" s="24"/>
      <c r="X68" s="25"/>
      <c r="Y68" s="17"/>
      <c r="Z68" s="17"/>
      <c r="AA68" s="17"/>
      <c r="AB68" s="17"/>
      <c r="AC68" s="17"/>
      <c r="AD68" s="17"/>
      <c r="AE68" s="17"/>
      <c r="AF68" s="26"/>
      <c r="AG68" s="27"/>
      <c r="AH68" s="28"/>
      <c r="AI68" s="29"/>
      <c r="AJ68" s="17"/>
      <c r="AK68" s="17"/>
      <c r="AL68" s="17"/>
      <c r="AM68" s="30"/>
      <c r="AN68" s="31"/>
      <c r="AO68" s="21"/>
      <c r="AP68" s="21"/>
      <c r="AQ68" s="21"/>
      <c r="AR68" s="21"/>
      <c r="AS68" s="32"/>
      <c r="AT68" s="33"/>
      <c r="AU68" s="33"/>
      <c r="AV68" s="33"/>
      <c r="AW68" s="33"/>
      <c r="AX68" s="33"/>
      <c r="AY68" s="33"/>
      <c r="AZ68" s="33"/>
      <c r="BA68" s="34"/>
      <c r="BB68" s="35"/>
      <c r="BC68" s="36"/>
      <c r="BD68" s="21"/>
      <c r="BE68" s="37"/>
      <c r="BF68" s="38"/>
      <c r="BG68" s="39"/>
      <c r="BH68" s="40"/>
      <c r="BI68" s="41"/>
      <c r="BJ68" s="17"/>
      <c r="BK68" s="17"/>
      <c r="BL68" s="42"/>
      <c r="BM68" s="43"/>
      <c r="BN68" s="44"/>
      <c r="BO68" s="45"/>
      <c r="BP68" s="46"/>
      <c r="BQ68" s="47"/>
      <c r="BR68" s="48"/>
      <c r="DD68" s="50" t="s">
        <v>372</v>
      </c>
      <c r="DE68" s="50" t="s">
        <v>379</v>
      </c>
      <c r="DF68" s="50" t="s">
        <v>380</v>
      </c>
      <c r="DG68" s="51" t="e">
        <f t="shared" si="11"/>
        <v>#DIV/0!</v>
      </c>
      <c r="DH68" s="51" t="e">
        <f t="shared" si="12"/>
        <v>#DIV/0!</v>
      </c>
      <c r="DI68" s="51" t="e">
        <f t="shared" si="13"/>
        <v>#DIV/0!</v>
      </c>
    </row>
    <row r="69" spans="1:113" x14ac:dyDescent="0.25">
      <c r="A69" s="15">
        <v>60</v>
      </c>
      <c r="B69" s="16"/>
      <c r="C69" s="17"/>
      <c r="D69" s="16"/>
      <c r="E69" s="17"/>
      <c r="F69" s="17"/>
      <c r="G69" s="18"/>
      <c r="H69" s="18"/>
      <c r="I69" s="18"/>
      <c r="J69" s="17"/>
      <c r="K69" s="19"/>
      <c r="L69" s="20"/>
      <c r="M69" s="21"/>
      <c r="N69" s="21"/>
      <c r="O69" s="21"/>
      <c r="P69" s="21"/>
      <c r="Q69" s="21"/>
      <c r="R69" s="21"/>
      <c r="S69" s="21"/>
      <c r="T69" s="22"/>
      <c r="U69" s="21"/>
      <c r="V69" s="23"/>
      <c r="W69" s="24"/>
      <c r="X69" s="25"/>
      <c r="Y69" s="17"/>
      <c r="Z69" s="17"/>
      <c r="AA69" s="17"/>
      <c r="AB69" s="17"/>
      <c r="AC69" s="17"/>
      <c r="AD69" s="17"/>
      <c r="AE69" s="17"/>
      <c r="AF69" s="26"/>
      <c r="AG69" s="27"/>
      <c r="AH69" s="28"/>
      <c r="AI69" s="29"/>
      <c r="AJ69" s="17"/>
      <c r="AK69" s="17"/>
      <c r="AL69" s="17"/>
      <c r="AM69" s="30"/>
      <c r="AN69" s="31"/>
      <c r="AO69" s="21"/>
      <c r="AP69" s="21"/>
      <c r="AQ69" s="21"/>
      <c r="AR69" s="21"/>
      <c r="AS69" s="32"/>
      <c r="AT69" s="33"/>
      <c r="AU69" s="33"/>
      <c r="AV69" s="33"/>
      <c r="AW69" s="33"/>
      <c r="AX69" s="33"/>
      <c r="AY69" s="33"/>
      <c r="AZ69" s="33"/>
      <c r="BA69" s="34"/>
      <c r="BB69" s="35"/>
      <c r="BC69" s="36"/>
      <c r="BD69" s="21"/>
      <c r="BE69" s="37"/>
      <c r="BF69" s="38"/>
      <c r="BG69" s="39"/>
      <c r="BH69" s="40"/>
      <c r="BI69" s="41"/>
      <c r="BJ69" s="17"/>
      <c r="BK69" s="17"/>
      <c r="BL69" s="42"/>
      <c r="BM69" s="43"/>
      <c r="BN69" s="44"/>
      <c r="BO69" s="45"/>
      <c r="BP69" s="46"/>
      <c r="BQ69" s="47"/>
      <c r="BR69" s="48"/>
      <c r="DD69" s="50" t="s">
        <v>372</v>
      </c>
      <c r="DE69" s="50" t="s">
        <v>379</v>
      </c>
      <c r="DF69" s="50" t="s">
        <v>380</v>
      </c>
      <c r="DG69" s="51" t="e">
        <f t="shared" si="11"/>
        <v>#DIV/0!</v>
      </c>
      <c r="DH69" s="51" t="e">
        <f t="shared" si="12"/>
        <v>#DIV/0!</v>
      </c>
      <c r="DI69" s="51" t="e">
        <f t="shared" si="13"/>
        <v>#DIV/0!</v>
      </c>
    </row>
    <row r="70" spans="1:113" x14ac:dyDescent="0.25">
      <c r="A70" s="15">
        <v>61</v>
      </c>
      <c r="B70" s="16"/>
      <c r="C70" s="17"/>
      <c r="D70" s="16"/>
      <c r="E70" s="17"/>
      <c r="F70" s="17"/>
      <c r="G70" s="18"/>
      <c r="H70" s="18"/>
      <c r="I70" s="18"/>
      <c r="J70" s="17"/>
      <c r="K70" s="19"/>
      <c r="L70" s="20"/>
      <c r="M70" s="21"/>
      <c r="N70" s="21"/>
      <c r="O70" s="21"/>
      <c r="P70" s="21"/>
      <c r="Q70" s="21"/>
      <c r="R70" s="21"/>
      <c r="S70" s="21"/>
      <c r="T70" s="22"/>
      <c r="U70" s="21"/>
      <c r="V70" s="23"/>
      <c r="W70" s="24"/>
      <c r="X70" s="25"/>
      <c r="Y70" s="17"/>
      <c r="Z70" s="17"/>
      <c r="AA70" s="17"/>
      <c r="AB70" s="17"/>
      <c r="AC70" s="17"/>
      <c r="AD70" s="17"/>
      <c r="AE70" s="17"/>
      <c r="AF70" s="26"/>
      <c r="AG70" s="27"/>
      <c r="AH70" s="28"/>
      <c r="AI70" s="29"/>
      <c r="AJ70" s="17"/>
      <c r="AK70" s="17"/>
      <c r="AL70" s="17"/>
      <c r="AM70" s="30"/>
      <c r="AN70" s="31"/>
      <c r="AO70" s="21"/>
      <c r="AP70" s="21"/>
      <c r="AQ70" s="21"/>
      <c r="AR70" s="21"/>
      <c r="AS70" s="32"/>
      <c r="AT70" s="33"/>
      <c r="AU70" s="33"/>
      <c r="AV70" s="33"/>
      <c r="AW70" s="33"/>
      <c r="AX70" s="33"/>
      <c r="AY70" s="33"/>
      <c r="AZ70" s="33"/>
      <c r="BA70" s="34"/>
      <c r="BB70" s="35"/>
      <c r="BC70" s="36"/>
      <c r="BD70" s="21"/>
      <c r="BE70" s="37"/>
      <c r="BF70" s="38"/>
      <c r="BG70" s="39"/>
      <c r="BH70" s="40"/>
      <c r="BI70" s="41"/>
      <c r="BJ70" s="17"/>
      <c r="BK70" s="17"/>
      <c r="BL70" s="42"/>
      <c r="BM70" s="43"/>
      <c r="BN70" s="44"/>
      <c r="BO70" s="45"/>
      <c r="BP70" s="46"/>
      <c r="BQ70" s="47"/>
      <c r="BR70" s="48"/>
      <c r="DD70" s="50" t="s">
        <v>372</v>
      </c>
      <c r="DE70" s="50" t="s">
        <v>379</v>
      </c>
      <c r="DF70" s="50" t="s">
        <v>380</v>
      </c>
      <c r="DG70" s="51" t="e">
        <f t="shared" si="11"/>
        <v>#DIV/0!</v>
      </c>
      <c r="DH70" s="51" t="e">
        <f t="shared" si="12"/>
        <v>#DIV/0!</v>
      </c>
      <c r="DI70" s="51" t="e">
        <f t="shared" si="13"/>
        <v>#DIV/0!</v>
      </c>
    </row>
    <row r="71" spans="1:113" x14ac:dyDescent="0.25">
      <c r="A71" s="15">
        <v>62</v>
      </c>
      <c r="B71" s="16"/>
      <c r="C71" s="17"/>
      <c r="D71" s="16"/>
      <c r="E71" s="17"/>
      <c r="F71" s="17"/>
      <c r="G71" s="18"/>
      <c r="H71" s="18"/>
      <c r="I71" s="18"/>
      <c r="J71" s="17"/>
      <c r="K71" s="19"/>
      <c r="L71" s="20"/>
      <c r="M71" s="21"/>
      <c r="N71" s="21"/>
      <c r="O71" s="21"/>
      <c r="P71" s="21"/>
      <c r="Q71" s="21"/>
      <c r="R71" s="21"/>
      <c r="S71" s="21"/>
      <c r="T71" s="22"/>
      <c r="U71" s="21"/>
      <c r="V71" s="23"/>
      <c r="W71" s="24"/>
      <c r="X71" s="25"/>
      <c r="Y71" s="17"/>
      <c r="Z71" s="17"/>
      <c r="AA71" s="17"/>
      <c r="AB71" s="17"/>
      <c r="AC71" s="17"/>
      <c r="AD71" s="17"/>
      <c r="AE71" s="17"/>
      <c r="AF71" s="26"/>
      <c r="AG71" s="27"/>
      <c r="AH71" s="28"/>
      <c r="AI71" s="29"/>
      <c r="AJ71" s="17"/>
      <c r="AK71" s="17"/>
      <c r="AL71" s="17"/>
      <c r="AM71" s="30"/>
      <c r="AN71" s="31"/>
      <c r="AO71" s="21"/>
      <c r="AP71" s="21"/>
      <c r="AQ71" s="21"/>
      <c r="AR71" s="21"/>
      <c r="AS71" s="32"/>
      <c r="AT71" s="33"/>
      <c r="AU71" s="33"/>
      <c r="AV71" s="33"/>
      <c r="AW71" s="33"/>
      <c r="AX71" s="33"/>
      <c r="AY71" s="33"/>
      <c r="AZ71" s="33"/>
      <c r="BA71" s="34"/>
      <c r="BB71" s="35"/>
      <c r="BC71" s="36"/>
      <c r="BD71" s="21"/>
      <c r="BE71" s="37"/>
      <c r="BF71" s="38"/>
      <c r="BG71" s="39"/>
      <c r="BH71" s="40"/>
      <c r="BI71" s="41"/>
      <c r="BJ71" s="17"/>
      <c r="BK71" s="17"/>
      <c r="BL71" s="42"/>
      <c r="BM71" s="43"/>
      <c r="BN71" s="44"/>
      <c r="BO71" s="45"/>
      <c r="BP71" s="46"/>
      <c r="BQ71" s="47"/>
      <c r="BR71" s="48"/>
      <c r="DD71" s="50" t="s">
        <v>372</v>
      </c>
      <c r="DE71" s="50" t="s">
        <v>379</v>
      </c>
      <c r="DF71" s="50" t="s">
        <v>380</v>
      </c>
      <c r="DG71" s="51" t="e">
        <f t="shared" si="11"/>
        <v>#DIV/0!</v>
      </c>
      <c r="DH71" s="51" t="e">
        <f t="shared" si="12"/>
        <v>#DIV/0!</v>
      </c>
      <c r="DI71" s="51" t="e">
        <f t="shared" si="13"/>
        <v>#DIV/0!</v>
      </c>
    </row>
    <row r="72" spans="1:113" x14ac:dyDescent="0.25">
      <c r="A72" s="15">
        <v>63</v>
      </c>
      <c r="B72" s="16"/>
      <c r="C72" s="17"/>
      <c r="D72" s="16"/>
      <c r="E72" s="17"/>
      <c r="F72" s="17"/>
      <c r="G72" s="18"/>
      <c r="H72" s="18"/>
      <c r="I72" s="18"/>
      <c r="J72" s="17"/>
      <c r="K72" s="19"/>
      <c r="L72" s="20"/>
      <c r="M72" s="21"/>
      <c r="N72" s="21"/>
      <c r="O72" s="21"/>
      <c r="P72" s="21"/>
      <c r="Q72" s="21"/>
      <c r="R72" s="21"/>
      <c r="S72" s="21"/>
      <c r="T72" s="22"/>
      <c r="U72" s="21"/>
      <c r="V72" s="23"/>
      <c r="W72" s="24"/>
      <c r="X72" s="25"/>
      <c r="Y72" s="17"/>
      <c r="Z72" s="17"/>
      <c r="AA72" s="17"/>
      <c r="AB72" s="17"/>
      <c r="AC72" s="17"/>
      <c r="AD72" s="17"/>
      <c r="AE72" s="17"/>
      <c r="AF72" s="26"/>
      <c r="AG72" s="27"/>
      <c r="AH72" s="28"/>
      <c r="AI72" s="29"/>
      <c r="AJ72" s="17"/>
      <c r="AK72" s="17"/>
      <c r="AL72" s="17"/>
      <c r="AM72" s="30"/>
      <c r="AN72" s="31"/>
      <c r="AO72" s="21"/>
      <c r="AP72" s="21"/>
      <c r="AQ72" s="21"/>
      <c r="AR72" s="21"/>
      <c r="AS72" s="32"/>
      <c r="AT72" s="33"/>
      <c r="AU72" s="33"/>
      <c r="AV72" s="33"/>
      <c r="AW72" s="33"/>
      <c r="AX72" s="33"/>
      <c r="AY72" s="33"/>
      <c r="AZ72" s="33"/>
      <c r="BA72" s="34"/>
      <c r="BB72" s="35"/>
      <c r="BC72" s="36"/>
      <c r="BD72" s="21"/>
      <c r="BE72" s="37"/>
      <c r="BF72" s="38"/>
      <c r="BG72" s="39"/>
      <c r="BH72" s="40"/>
      <c r="BI72" s="41"/>
      <c r="BJ72" s="17"/>
      <c r="BK72" s="17"/>
      <c r="BL72" s="42"/>
      <c r="BM72" s="43"/>
      <c r="BN72" s="44"/>
      <c r="BO72" s="45"/>
      <c r="BP72" s="46"/>
      <c r="BQ72" s="47"/>
      <c r="BR72" s="48"/>
      <c r="DD72" s="50" t="s">
        <v>372</v>
      </c>
      <c r="DE72" s="50" t="s">
        <v>379</v>
      </c>
      <c r="DF72" s="50" t="s">
        <v>380</v>
      </c>
      <c r="DG72" s="51" t="e">
        <f t="shared" si="11"/>
        <v>#DIV/0!</v>
      </c>
      <c r="DH72" s="51" t="e">
        <f t="shared" si="12"/>
        <v>#DIV/0!</v>
      </c>
      <c r="DI72" s="51" t="e">
        <f t="shared" si="13"/>
        <v>#DIV/0!</v>
      </c>
    </row>
    <row r="73" spans="1:113" x14ac:dyDescent="0.25">
      <c r="A73" s="15">
        <v>64</v>
      </c>
      <c r="B73" s="16"/>
      <c r="C73" s="17"/>
      <c r="D73" s="16"/>
      <c r="E73" s="17"/>
      <c r="F73" s="17"/>
      <c r="G73" s="18"/>
      <c r="H73" s="18"/>
      <c r="I73" s="18"/>
      <c r="J73" s="17"/>
      <c r="K73" s="19"/>
      <c r="L73" s="20"/>
      <c r="M73" s="21"/>
      <c r="N73" s="21"/>
      <c r="O73" s="21"/>
      <c r="P73" s="21"/>
      <c r="Q73" s="21"/>
      <c r="R73" s="21"/>
      <c r="S73" s="21"/>
      <c r="T73" s="22"/>
      <c r="U73" s="21"/>
      <c r="V73" s="23"/>
      <c r="W73" s="24"/>
      <c r="X73" s="25"/>
      <c r="Y73" s="17"/>
      <c r="Z73" s="17"/>
      <c r="AA73" s="17"/>
      <c r="AB73" s="17"/>
      <c r="AC73" s="17"/>
      <c r="AD73" s="17"/>
      <c r="AE73" s="17"/>
      <c r="AF73" s="26"/>
      <c r="AG73" s="27"/>
      <c r="AH73" s="28"/>
      <c r="AI73" s="29"/>
      <c r="AJ73" s="17"/>
      <c r="AK73" s="17"/>
      <c r="AL73" s="17"/>
      <c r="AM73" s="30"/>
      <c r="AN73" s="31"/>
      <c r="AO73" s="21"/>
      <c r="AP73" s="21"/>
      <c r="AQ73" s="21"/>
      <c r="AR73" s="21"/>
      <c r="AS73" s="32"/>
      <c r="AT73" s="33"/>
      <c r="AU73" s="33"/>
      <c r="AV73" s="33"/>
      <c r="AW73" s="33"/>
      <c r="AX73" s="33"/>
      <c r="AY73" s="33"/>
      <c r="AZ73" s="33"/>
      <c r="BA73" s="34"/>
      <c r="BB73" s="35"/>
      <c r="BC73" s="36"/>
      <c r="BD73" s="21"/>
      <c r="BE73" s="37"/>
      <c r="BF73" s="38"/>
      <c r="BG73" s="39"/>
      <c r="BH73" s="40"/>
      <c r="BI73" s="41"/>
      <c r="BJ73" s="17"/>
      <c r="BK73" s="17"/>
      <c r="BL73" s="42"/>
      <c r="BM73" s="43"/>
      <c r="BN73" s="44"/>
      <c r="BO73" s="45"/>
      <c r="BP73" s="46"/>
      <c r="BQ73" s="47"/>
      <c r="BR73" s="48"/>
      <c r="DD73" s="50" t="s">
        <v>372</v>
      </c>
      <c r="DE73" s="50" t="s">
        <v>379</v>
      </c>
      <c r="DF73" s="50" t="s">
        <v>380</v>
      </c>
      <c r="DG73" s="51" t="e">
        <f t="shared" si="11"/>
        <v>#DIV/0!</v>
      </c>
      <c r="DH73" s="51" t="e">
        <f t="shared" si="12"/>
        <v>#DIV/0!</v>
      </c>
      <c r="DI73" s="51" t="e">
        <f t="shared" si="13"/>
        <v>#DIV/0!</v>
      </c>
    </row>
    <row r="74" spans="1:113" x14ac:dyDescent="0.25">
      <c r="A74" s="15">
        <v>65</v>
      </c>
      <c r="B74" s="16"/>
      <c r="C74" s="17"/>
      <c r="D74" s="16"/>
      <c r="E74" s="17"/>
      <c r="F74" s="17"/>
      <c r="G74" s="18"/>
      <c r="H74" s="18"/>
      <c r="I74" s="18"/>
      <c r="J74" s="17"/>
      <c r="K74" s="19"/>
      <c r="L74" s="20"/>
      <c r="M74" s="21"/>
      <c r="N74" s="21"/>
      <c r="O74" s="21"/>
      <c r="P74" s="21"/>
      <c r="Q74" s="21"/>
      <c r="R74" s="21"/>
      <c r="S74" s="21"/>
      <c r="T74" s="22"/>
      <c r="U74" s="21"/>
      <c r="V74" s="23"/>
      <c r="W74" s="24"/>
      <c r="X74" s="25"/>
      <c r="Y74" s="17"/>
      <c r="Z74" s="17"/>
      <c r="AA74" s="17"/>
      <c r="AB74" s="17"/>
      <c r="AC74" s="17"/>
      <c r="AD74" s="17"/>
      <c r="AE74" s="17"/>
      <c r="AF74" s="26"/>
      <c r="AG74" s="27"/>
      <c r="AH74" s="28"/>
      <c r="AI74" s="29"/>
      <c r="AJ74" s="17"/>
      <c r="AK74" s="17"/>
      <c r="AL74" s="17"/>
      <c r="AM74" s="30"/>
      <c r="AN74" s="31"/>
      <c r="AO74" s="21"/>
      <c r="AP74" s="21"/>
      <c r="AQ74" s="21"/>
      <c r="AR74" s="21"/>
      <c r="AS74" s="32"/>
      <c r="AT74" s="33"/>
      <c r="AU74" s="33"/>
      <c r="AV74" s="33"/>
      <c r="AW74" s="33"/>
      <c r="AX74" s="33"/>
      <c r="AY74" s="33"/>
      <c r="AZ74" s="33"/>
      <c r="BA74" s="34"/>
      <c r="BB74" s="35"/>
      <c r="BC74" s="36"/>
      <c r="BD74" s="21"/>
      <c r="BE74" s="37"/>
      <c r="BF74" s="38"/>
      <c r="BG74" s="39"/>
      <c r="BH74" s="40"/>
      <c r="BI74" s="41"/>
      <c r="BJ74" s="17"/>
      <c r="BK74" s="17"/>
      <c r="BL74" s="42"/>
      <c r="BM74" s="43"/>
      <c r="BN74" s="44"/>
      <c r="BO74" s="45"/>
      <c r="BP74" s="46"/>
      <c r="BQ74" s="47"/>
      <c r="BR74" s="48"/>
      <c r="DD74" s="50" t="s">
        <v>372</v>
      </c>
      <c r="DE74" s="50" t="s">
        <v>379</v>
      </c>
      <c r="DF74" s="50" t="s">
        <v>380</v>
      </c>
      <c r="DG74" s="51" t="e">
        <f t="shared" ref="DG74:DG81" si="14">IF(AND(BD74="", J74="S+C"), (AG74/F74*0.07), IF(BD74&gt;(ROUND((AG74/F74*0.07)+0.000001, 0)), (ROUND((AG74/F74*0.07)+0.000001, 0)), BD74))</f>
        <v>#DIV/0!</v>
      </c>
      <c r="DH74" s="51" t="e">
        <f t="shared" ref="DH74:DH81" si="15">IF(AND(BD74="", J74="SHP"), (U74/F74+(0.02*((O74+P74+Q74+R74+S74)/F74))), IF(BD74&gt;(ROUND(U74/F74+(0.02*((O74+P74+Q74+R74+S74)/F74))+0.000001, 0)), (ROUND(U74/F74+(0.02*((O74+P74+Q74+R74+S74)/F74))+0.000001, 0)), BD74))</f>
        <v>#DIV/0!</v>
      </c>
      <c r="DI74" s="51" t="e">
        <f t="shared" ref="DI74:DI81" si="16">IF(AND(BD74="", J74="CoC"), (U74/F74), IF(BD74&gt;(U74/F74), (U74/F74), BD74))</f>
        <v>#DIV/0!</v>
      </c>
    </row>
    <row r="75" spans="1:113" x14ac:dyDescent="0.25">
      <c r="A75" s="15">
        <v>66</v>
      </c>
      <c r="B75" s="16"/>
      <c r="C75" s="17"/>
      <c r="D75" s="16"/>
      <c r="E75" s="17"/>
      <c r="F75" s="17"/>
      <c r="G75" s="18"/>
      <c r="H75" s="18"/>
      <c r="I75" s="18"/>
      <c r="J75" s="17"/>
      <c r="K75" s="19"/>
      <c r="L75" s="20"/>
      <c r="M75" s="21"/>
      <c r="N75" s="21"/>
      <c r="O75" s="21"/>
      <c r="P75" s="21"/>
      <c r="Q75" s="21"/>
      <c r="R75" s="21"/>
      <c r="S75" s="21"/>
      <c r="T75" s="22"/>
      <c r="U75" s="21"/>
      <c r="V75" s="23"/>
      <c r="W75" s="24"/>
      <c r="X75" s="25"/>
      <c r="Y75" s="17"/>
      <c r="Z75" s="17"/>
      <c r="AA75" s="17"/>
      <c r="AB75" s="17"/>
      <c r="AC75" s="17"/>
      <c r="AD75" s="17"/>
      <c r="AE75" s="17"/>
      <c r="AF75" s="26"/>
      <c r="AG75" s="27"/>
      <c r="AH75" s="28"/>
      <c r="AI75" s="29"/>
      <c r="AJ75" s="17"/>
      <c r="AK75" s="17"/>
      <c r="AL75" s="17"/>
      <c r="AM75" s="30"/>
      <c r="AN75" s="31"/>
      <c r="AO75" s="21"/>
      <c r="AP75" s="21"/>
      <c r="AQ75" s="21"/>
      <c r="AR75" s="21"/>
      <c r="AS75" s="32"/>
      <c r="AT75" s="33"/>
      <c r="AU75" s="33"/>
      <c r="AV75" s="33"/>
      <c r="AW75" s="33"/>
      <c r="AX75" s="33"/>
      <c r="AY75" s="33"/>
      <c r="AZ75" s="33"/>
      <c r="BA75" s="34"/>
      <c r="BB75" s="35"/>
      <c r="BC75" s="36"/>
      <c r="BD75" s="21"/>
      <c r="BE75" s="37"/>
      <c r="BF75" s="38"/>
      <c r="BG75" s="39"/>
      <c r="BH75" s="40"/>
      <c r="BI75" s="41"/>
      <c r="BJ75" s="17"/>
      <c r="BK75" s="17"/>
      <c r="BL75" s="42"/>
      <c r="BM75" s="43"/>
      <c r="BN75" s="44"/>
      <c r="BO75" s="45"/>
      <c r="BP75" s="46"/>
      <c r="BQ75" s="47"/>
      <c r="BR75" s="48"/>
      <c r="DD75" s="50" t="s">
        <v>372</v>
      </c>
      <c r="DE75" s="50" t="s">
        <v>379</v>
      </c>
      <c r="DF75" s="50" t="s">
        <v>380</v>
      </c>
      <c r="DG75" s="51" t="e">
        <f t="shared" si="14"/>
        <v>#DIV/0!</v>
      </c>
      <c r="DH75" s="51" t="e">
        <f t="shared" si="15"/>
        <v>#DIV/0!</v>
      </c>
      <c r="DI75" s="51" t="e">
        <f t="shared" si="16"/>
        <v>#DIV/0!</v>
      </c>
    </row>
    <row r="76" spans="1:113" x14ac:dyDescent="0.25">
      <c r="A76" s="15">
        <v>67</v>
      </c>
      <c r="B76" s="16"/>
      <c r="C76" s="17"/>
      <c r="D76" s="16"/>
      <c r="E76" s="17"/>
      <c r="F76" s="17"/>
      <c r="G76" s="18"/>
      <c r="H76" s="18"/>
      <c r="I76" s="18"/>
      <c r="J76" s="17"/>
      <c r="K76" s="19"/>
      <c r="L76" s="20"/>
      <c r="M76" s="21"/>
      <c r="N76" s="21"/>
      <c r="O76" s="21"/>
      <c r="P76" s="21"/>
      <c r="Q76" s="21"/>
      <c r="R76" s="21"/>
      <c r="S76" s="21"/>
      <c r="T76" s="22"/>
      <c r="U76" s="21"/>
      <c r="V76" s="23"/>
      <c r="W76" s="24"/>
      <c r="X76" s="25"/>
      <c r="Y76" s="17"/>
      <c r="Z76" s="17"/>
      <c r="AA76" s="17"/>
      <c r="AB76" s="17"/>
      <c r="AC76" s="17"/>
      <c r="AD76" s="17"/>
      <c r="AE76" s="17"/>
      <c r="AF76" s="26"/>
      <c r="AG76" s="27"/>
      <c r="AH76" s="28"/>
      <c r="AI76" s="29"/>
      <c r="AJ76" s="17"/>
      <c r="AK76" s="17"/>
      <c r="AL76" s="17"/>
      <c r="AM76" s="30"/>
      <c r="AN76" s="31"/>
      <c r="AO76" s="21"/>
      <c r="AP76" s="21"/>
      <c r="AQ76" s="21"/>
      <c r="AR76" s="21"/>
      <c r="AS76" s="32"/>
      <c r="AT76" s="33"/>
      <c r="AU76" s="33"/>
      <c r="AV76" s="33"/>
      <c r="AW76" s="33"/>
      <c r="AX76" s="33"/>
      <c r="AY76" s="33"/>
      <c r="AZ76" s="33"/>
      <c r="BA76" s="34"/>
      <c r="BB76" s="35"/>
      <c r="BC76" s="36"/>
      <c r="BD76" s="21"/>
      <c r="BE76" s="37"/>
      <c r="BF76" s="38"/>
      <c r="BG76" s="39"/>
      <c r="BH76" s="40"/>
      <c r="BI76" s="41"/>
      <c r="BJ76" s="17"/>
      <c r="BK76" s="17"/>
      <c r="BL76" s="42"/>
      <c r="BM76" s="43"/>
      <c r="BN76" s="44"/>
      <c r="BO76" s="45"/>
      <c r="BP76" s="46"/>
      <c r="BQ76" s="47"/>
      <c r="BR76" s="48"/>
      <c r="DD76" s="50" t="s">
        <v>372</v>
      </c>
      <c r="DE76" s="50" t="s">
        <v>379</v>
      </c>
      <c r="DF76" s="50" t="s">
        <v>380</v>
      </c>
      <c r="DG76" s="51" t="e">
        <f t="shared" si="14"/>
        <v>#DIV/0!</v>
      </c>
      <c r="DH76" s="51" t="e">
        <f t="shared" si="15"/>
        <v>#DIV/0!</v>
      </c>
      <c r="DI76" s="51" t="e">
        <f t="shared" si="16"/>
        <v>#DIV/0!</v>
      </c>
    </row>
    <row r="77" spans="1:113" x14ac:dyDescent="0.25">
      <c r="A77" s="15">
        <v>68</v>
      </c>
      <c r="B77" s="16"/>
      <c r="C77" s="17"/>
      <c r="D77" s="16"/>
      <c r="E77" s="17"/>
      <c r="F77" s="17"/>
      <c r="G77" s="18"/>
      <c r="H77" s="18"/>
      <c r="I77" s="18"/>
      <c r="J77" s="17"/>
      <c r="K77" s="19"/>
      <c r="L77" s="20"/>
      <c r="M77" s="21"/>
      <c r="N77" s="21"/>
      <c r="O77" s="21"/>
      <c r="P77" s="21"/>
      <c r="Q77" s="21"/>
      <c r="R77" s="21"/>
      <c r="S77" s="21"/>
      <c r="T77" s="22"/>
      <c r="U77" s="21"/>
      <c r="V77" s="23"/>
      <c r="W77" s="24"/>
      <c r="X77" s="25"/>
      <c r="Y77" s="17"/>
      <c r="Z77" s="17"/>
      <c r="AA77" s="17"/>
      <c r="AB77" s="17"/>
      <c r="AC77" s="17"/>
      <c r="AD77" s="17"/>
      <c r="AE77" s="17"/>
      <c r="AF77" s="26"/>
      <c r="AG77" s="27"/>
      <c r="AH77" s="28"/>
      <c r="AI77" s="29"/>
      <c r="AJ77" s="17"/>
      <c r="AK77" s="17"/>
      <c r="AL77" s="17"/>
      <c r="AM77" s="30"/>
      <c r="AN77" s="31"/>
      <c r="AO77" s="21"/>
      <c r="AP77" s="21"/>
      <c r="AQ77" s="21"/>
      <c r="AR77" s="21"/>
      <c r="AS77" s="32"/>
      <c r="AT77" s="33"/>
      <c r="AU77" s="33"/>
      <c r="AV77" s="33"/>
      <c r="AW77" s="33"/>
      <c r="AX77" s="33"/>
      <c r="AY77" s="33"/>
      <c r="AZ77" s="33"/>
      <c r="BA77" s="34"/>
      <c r="BB77" s="35"/>
      <c r="BC77" s="36"/>
      <c r="BD77" s="21"/>
      <c r="BE77" s="37"/>
      <c r="BF77" s="38"/>
      <c r="BG77" s="39"/>
      <c r="BH77" s="40"/>
      <c r="BI77" s="41"/>
      <c r="BJ77" s="17"/>
      <c r="BK77" s="17"/>
      <c r="BL77" s="42"/>
      <c r="BM77" s="43"/>
      <c r="BN77" s="44"/>
      <c r="BO77" s="45"/>
      <c r="BP77" s="46"/>
      <c r="BQ77" s="47"/>
      <c r="BR77" s="48"/>
      <c r="DD77" s="50" t="s">
        <v>372</v>
      </c>
      <c r="DE77" s="50" t="s">
        <v>379</v>
      </c>
      <c r="DF77" s="50" t="s">
        <v>380</v>
      </c>
      <c r="DG77" s="51" t="e">
        <f t="shared" si="14"/>
        <v>#DIV/0!</v>
      </c>
      <c r="DH77" s="51" t="e">
        <f t="shared" si="15"/>
        <v>#DIV/0!</v>
      </c>
      <c r="DI77" s="51" t="e">
        <f t="shared" si="16"/>
        <v>#DIV/0!</v>
      </c>
    </row>
    <row r="78" spans="1:113" x14ac:dyDescent="0.25">
      <c r="A78" s="15">
        <v>69</v>
      </c>
      <c r="B78" s="16"/>
      <c r="C78" s="17"/>
      <c r="D78" s="16"/>
      <c r="E78" s="17"/>
      <c r="F78" s="17"/>
      <c r="G78" s="18"/>
      <c r="H78" s="18"/>
      <c r="I78" s="18"/>
      <c r="J78" s="17"/>
      <c r="K78" s="19"/>
      <c r="L78" s="20"/>
      <c r="M78" s="21"/>
      <c r="N78" s="21"/>
      <c r="O78" s="21"/>
      <c r="P78" s="21"/>
      <c r="Q78" s="21"/>
      <c r="R78" s="21"/>
      <c r="S78" s="21"/>
      <c r="T78" s="22"/>
      <c r="U78" s="21"/>
      <c r="V78" s="23"/>
      <c r="W78" s="24"/>
      <c r="X78" s="25"/>
      <c r="Y78" s="17"/>
      <c r="Z78" s="17"/>
      <c r="AA78" s="17"/>
      <c r="AB78" s="17"/>
      <c r="AC78" s="17"/>
      <c r="AD78" s="17"/>
      <c r="AE78" s="17"/>
      <c r="AF78" s="26"/>
      <c r="AG78" s="27"/>
      <c r="AH78" s="28"/>
      <c r="AI78" s="29"/>
      <c r="AJ78" s="17"/>
      <c r="AK78" s="17"/>
      <c r="AL78" s="17"/>
      <c r="AM78" s="30"/>
      <c r="AN78" s="31"/>
      <c r="AO78" s="21"/>
      <c r="AP78" s="21"/>
      <c r="AQ78" s="21"/>
      <c r="AR78" s="21"/>
      <c r="AS78" s="32"/>
      <c r="AT78" s="33"/>
      <c r="AU78" s="33"/>
      <c r="AV78" s="33"/>
      <c r="AW78" s="33"/>
      <c r="AX78" s="33"/>
      <c r="AY78" s="33"/>
      <c r="AZ78" s="33"/>
      <c r="BA78" s="34"/>
      <c r="BB78" s="35"/>
      <c r="BC78" s="36"/>
      <c r="BD78" s="21"/>
      <c r="BE78" s="37"/>
      <c r="BF78" s="38"/>
      <c r="BG78" s="39"/>
      <c r="BH78" s="40"/>
      <c r="BI78" s="41"/>
      <c r="BJ78" s="17"/>
      <c r="BK78" s="17"/>
      <c r="BL78" s="42"/>
      <c r="BM78" s="43"/>
      <c r="BN78" s="44"/>
      <c r="BO78" s="45"/>
      <c r="BP78" s="46"/>
      <c r="BQ78" s="47"/>
      <c r="BR78" s="48"/>
      <c r="DD78" s="50" t="s">
        <v>372</v>
      </c>
      <c r="DE78" s="50" t="s">
        <v>379</v>
      </c>
      <c r="DF78" s="50" t="s">
        <v>380</v>
      </c>
      <c r="DG78" s="51" t="e">
        <f t="shared" si="14"/>
        <v>#DIV/0!</v>
      </c>
      <c r="DH78" s="51" t="e">
        <f t="shared" si="15"/>
        <v>#DIV/0!</v>
      </c>
      <c r="DI78" s="51" t="e">
        <f t="shared" si="16"/>
        <v>#DIV/0!</v>
      </c>
    </row>
    <row r="79" spans="1:113" x14ac:dyDescent="0.25">
      <c r="A79" s="15">
        <v>70</v>
      </c>
      <c r="B79" s="16"/>
      <c r="C79" s="17"/>
      <c r="D79" s="16"/>
      <c r="E79" s="17"/>
      <c r="F79" s="17"/>
      <c r="G79" s="18"/>
      <c r="H79" s="18"/>
      <c r="I79" s="18"/>
      <c r="J79" s="17"/>
      <c r="K79" s="19"/>
      <c r="L79" s="20"/>
      <c r="M79" s="21"/>
      <c r="N79" s="21"/>
      <c r="O79" s="21"/>
      <c r="P79" s="21"/>
      <c r="Q79" s="21"/>
      <c r="R79" s="21"/>
      <c r="S79" s="21"/>
      <c r="T79" s="22"/>
      <c r="U79" s="21"/>
      <c r="V79" s="23"/>
      <c r="W79" s="24"/>
      <c r="X79" s="25"/>
      <c r="Y79" s="17"/>
      <c r="Z79" s="17"/>
      <c r="AA79" s="17"/>
      <c r="AB79" s="17"/>
      <c r="AC79" s="17"/>
      <c r="AD79" s="17"/>
      <c r="AE79" s="17"/>
      <c r="AF79" s="26"/>
      <c r="AG79" s="27"/>
      <c r="AH79" s="28"/>
      <c r="AI79" s="29"/>
      <c r="AJ79" s="17"/>
      <c r="AK79" s="17"/>
      <c r="AL79" s="17"/>
      <c r="AM79" s="30"/>
      <c r="AN79" s="31"/>
      <c r="AO79" s="21"/>
      <c r="AP79" s="21"/>
      <c r="AQ79" s="21"/>
      <c r="AR79" s="21"/>
      <c r="AS79" s="32"/>
      <c r="AT79" s="33"/>
      <c r="AU79" s="33"/>
      <c r="AV79" s="33"/>
      <c r="AW79" s="33"/>
      <c r="AX79" s="33"/>
      <c r="AY79" s="33"/>
      <c r="AZ79" s="33"/>
      <c r="BA79" s="34"/>
      <c r="BB79" s="35"/>
      <c r="BC79" s="36"/>
      <c r="BD79" s="21"/>
      <c r="BE79" s="37"/>
      <c r="BF79" s="38"/>
      <c r="BG79" s="39"/>
      <c r="BH79" s="40"/>
      <c r="BI79" s="41"/>
      <c r="BJ79" s="17"/>
      <c r="BK79" s="17"/>
      <c r="BL79" s="42"/>
      <c r="BM79" s="43"/>
      <c r="BN79" s="44"/>
      <c r="BO79" s="45"/>
      <c r="BP79" s="46"/>
      <c r="BQ79" s="47"/>
      <c r="BR79" s="48"/>
      <c r="DD79" s="50" t="s">
        <v>372</v>
      </c>
      <c r="DE79" s="50" t="s">
        <v>379</v>
      </c>
      <c r="DF79" s="50" t="s">
        <v>380</v>
      </c>
      <c r="DG79" s="51" t="e">
        <f t="shared" si="14"/>
        <v>#DIV/0!</v>
      </c>
      <c r="DH79" s="51" t="e">
        <f t="shared" si="15"/>
        <v>#DIV/0!</v>
      </c>
      <c r="DI79" s="51" t="e">
        <f t="shared" si="16"/>
        <v>#DIV/0!</v>
      </c>
    </row>
    <row r="80" spans="1:113" x14ac:dyDescent="0.25">
      <c r="A80" s="15">
        <v>71</v>
      </c>
      <c r="B80" s="16"/>
      <c r="C80" s="17"/>
      <c r="D80" s="16"/>
      <c r="E80" s="17"/>
      <c r="F80" s="17"/>
      <c r="G80" s="18"/>
      <c r="H80" s="18"/>
      <c r="I80" s="18"/>
      <c r="J80" s="17"/>
      <c r="K80" s="19"/>
      <c r="L80" s="20"/>
      <c r="M80" s="21"/>
      <c r="N80" s="21"/>
      <c r="O80" s="21"/>
      <c r="P80" s="21"/>
      <c r="Q80" s="21"/>
      <c r="R80" s="21"/>
      <c r="S80" s="21"/>
      <c r="T80" s="22"/>
      <c r="U80" s="21"/>
      <c r="V80" s="23"/>
      <c r="W80" s="24"/>
      <c r="X80" s="25"/>
      <c r="Y80" s="17"/>
      <c r="Z80" s="17"/>
      <c r="AA80" s="17"/>
      <c r="AB80" s="17"/>
      <c r="AC80" s="17"/>
      <c r="AD80" s="17"/>
      <c r="AE80" s="17"/>
      <c r="AF80" s="26"/>
      <c r="AG80" s="27"/>
      <c r="AH80" s="28"/>
      <c r="AI80" s="29"/>
      <c r="AJ80" s="17"/>
      <c r="AK80" s="17"/>
      <c r="AL80" s="17"/>
      <c r="AM80" s="30"/>
      <c r="AN80" s="31"/>
      <c r="AO80" s="21"/>
      <c r="AP80" s="21"/>
      <c r="AQ80" s="21"/>
      <c r="AR80" s="21"/>
      <c r="AS80" s="32"/>
      <c r="AT80" s="33"/>
      <c r="AU80" s="33"/>
      <c r="AV80" s="33"/>
      <c r="AW80" s="33"/>
      <c r="AX80" s="33"/>
      <c r="AY80" s="33"/>
      <c r="AZ80" s="33"/>
      <c r="BA80" s="34"/>
      <c r="BB80" s="35"/>
      <c r="BC80" s="36"/>
      <c r="BD80" s="21"/>
      <c r="BE80" s="37"/>
      <c r="BF80" s="38"/>
      <c r="BG80" s="39"/>
      <c r="BH80" s="40"/>
      <c r="BI80" s="41"/>
      <c r="BJ80" s="17"/>
      <c r="BK80" s="17"/>
      <c r="BL80" s="42"/>
      <c r="BM80" s="43"/>
      <c r="BN80" s="44"/>
      <c r="BO80" s="45"/>
      <c r="BP80" s="46"/>
      <c r="BQ80" s="47"/>
      <c r="BR80" s="48"/>
      <c r="DD80" s="50" t="s">
        <v>372</v>
      </c>
      <c r="DE80" s="50" t="s">
        <v>379</v>
      </c>
      <c r="DF80" s="50" t="s">
        <v>380</v>
      </c>
      <c r="DG80" s="51" t="e">
        <f t="shared" si="14"/>
        <v>#DIV/0!</v>
      </c>
      <c r="DH80" s="51" t="e">
        <f t="shared" si="15"/>
        <v>#DIV/0!</v>
      </c>
      <c r="DI80" s="51" t="e">
        <f t="shared" si="16"/>
        <v>#DIV/0!</v>
      </c>
    </row>
    <row r="81" spans="1:113" x14ac:dyDescent="0.25">
      <c r="A81" s="15">
        <v>72</v>
      </c>
      <c r="B81" s="16"/>
      <c r="C81" s="17"/>
      <c r="D81" s="16"/>
      <c r="E81" s="17"/>
      <c r="F81" s="17"/>
      <c r="G81" s="18"/>
      <c r="H81" s="18"/>
      <c r="I81" s="18"/>
      <c r="J81" s="17"/>
      <c r="K81" s="19"/>
      <c r="L81" s="20"/>
      <c r="M81" s="21"/>
      <c r="N81" s="21"/>
      <c r="O81" s="21"/>
      <c r="P81" s="21"/>
      <c r="Q81" s="21"/>
      <c r="R81" s="21"/>
      <c r="S81" s="21"/>
      <c r="T81" s="22"/>
      <c r="U81" s="21"/>
      <c r="V81" s="23"/>
      <c r="W81" s="24"/>
      <c r="X81" s="25"/>
      <c r="Y81" s="17"/>
      <c r="Z81" s="17"/>
      <c r="AA81" s="17"/>
      <c r="AB81" s="17"/>
      <c r="AC81" s="17"/>
      <c r="AD81" s="17"/>
      <c r="AE81" s="17"/>
      <c r="AF81" s="26"/>
      <c r="AG81" s="27"/>
      <c r="AH81" s="28"/>
      <c r="AI81" s="29"/>
      <c r="AJ81" s="17"/>
      <c r="AK81" s="17"/>
      <c r="AL81" s="17"/>
      <c r="AM81" s="30"/>
      <c r="AN81" s="31"/>
      <c r="AO81" s="21"/>
      <c r="AP81" s="21"/>
      <c r="AQ81" s="21"/>
      <c r="AR81" s="21"/>
      <c r="AS81" s="32"/>
      <c r="AT81" s="33"/>
      <c r="AU81" s="33"/>
      <c r="AV81" s="33"/>
      <c r="AW81" s="33"/>
      <c r="AX81" s="33"/>
      <c r="AY81" s="33"/>
      <c r="AZ81" s="33"/>
      <c r="BA81" s="34"/>
      <c r="BB81" s="35"/>
      <c r="BC81" s="36"/>
      <c r="BD81" s="21"/>
      <c r="BE81" s="37"/>
      <c r="BF81" s="38"/>
      <c r="BG81" s="39"/>
      <c r="BH81" s="40"/>
      <c r="BI81" s="41"/>
      <c r="BJ81" s="17"/>
      <c r="BK81" s="17"/>
      <c r="BL81" s="42"/>
      <c r="BM81" s="43"/>
      <c r="BN81" s="44"/>
      <c r="BO81" s="45"/>
      <c r="BP81" s="46"/>
      <c r="BQ81" s="47"/>
      <c r="BR81" s="48"/>
      <c r="DD81" s="50" t="s">
        <v>372</v>
      </c>
      <c r="DE81" s="50" t="s">
        <v>379</v>
      </c>
      <c r="DF81" s="50" t="s">
        <v>380</v>
      </c>
      <c r="DG81" s="51" t="e">
        <f t="shared" si="14"/>
        <v>#DIV/0!</v>
      </c>
      <c r="DH81" s="51" t="e">
        <f t="shared" si="15"/>
        <v>#DIV/0!</v>
      </c>
      <c r="DI81" s="51" t="e">
        <f t="shared" si="16"/>
        <v>#DIV/0!</v>
      </c>
    </row>
    <row r="82" spans="1:113" x14ac:dyDescent="0.25">
      <c r="A82" s="52">
        <v>73</v>
      </c>
    </row>
    <row r="83" spans="1:113" x14ac:dyDescent="0.25">
      <c r="A83" s="52">
        <v>74</v>
      </c>
    </row>
    <row r="84" spans="1:113" x14ac:dyDescent="0.25">
      <c r="A84" s="52">
        <v>75</v>
      </c>
    </row>
    <row r="85" spans="1:113" x14ac:dyDescent="0.25">
      <c r="A85" s="52">
        <v>76</v>
      </c>
    </row>
    <row r="86" spans="1:113" x14ac:dyDescent="0.25">
      <c r="A86" s="52">
        <v>77</v>
      </c>
    </row>
    <row r="87" spans="1:113" x14ac:dyDescent="0.25">
      <c r="A87" s="52">
        <v>78</v>
      </c>
    </row>
    <row r="88" spans="1:113" x14ac:dyDescent="0.25">
      <c r="A88" s="52">
        <v>79</v>
      </c>
    </row>
    <row r="89" spans="1:113" x14ac:dyDescent="0.25">
      <c r="A89" s="52">
        <v>80</v>
      </c>
    </row>
    <row r="90" spans="1:113" x14ac:dyDescent="0.25">
      <c r="A90" s="52">
        <v>81</v>
      </c>
    </row>
    <row r="91" spans="1:113" x14ac:dyDescent="0.25">
      <c r="A91" s="52">
        <v>82</v>
      </c>
    </row>
    <row r="92" spans="1:113" x14ac:dyDescent="0.25">
      <c r="A92" s="52">
        <v>83</v>
      </c>
    </row>
    <row r="93" spans="1:113" x14ac:dyDescent="0.25">
      <c r="A93" s="52">
        <v>84</v>
      </c>
    </row>
    <row r="94" spans="1:113" x14ac:dyDescent="0.25">
      <c r="A94" s="52">
        <v>85</v>
      </c>
    </row>
    <row r="95" spans="1:113" x14ac:dyDescent="0.25">
      <c r="A95" s="52">
        <v>86</v>
      </c>
    </row>
    <row r="96" spans="1:113" x14ac:dyDescent="0.25">
      <c r="A96" s="52">
        <v>87</v>
      </c>
    </row>
    <row r="97" spans="1:1" x14ac:dyDescent="0.25">
      <c r="A97" s="52">
        <v>88</v>
      </c>
    </row>
    <row r="98" spans="1:1" x14ac:dyDescent="0.25">
      <c r="A98" s="52">
        <v>89</v>
      </c>
    </row>
    <row r="99" spans="1:1" x14ac:dyDescent="0.25">
      <c r="A99" s="52">
        <v>90</v>
      </c>
    </row>
    <row r="100" spans="1:1" x14ac:dyDescent="0.25">
      <c r="A100" s="52">
        <v>91</v>
      </c>
    </row>
    <row r="101" spans="1:1" x14ac:dyDescent="0.25">
      <c r="A101" s="52">
        <v>92</v>
      </c>
    </row>
    <row r="102" spans="1:1" x14ac:dyDescent="0.25">
      <c r="A102" s="52">
        <v>93</v>
      </c>
    </row>
    <row r="103" spans="1:1" x14ac:dyDescent="0.25">
      <c r="A103" s="52">
        <v>94</v>
      </c>
    </row>
    <row r="104" spans="1:1" x14ac:dyDescent="0.25">
      <c r="A104" s="52">
        <v>95</v>
      </c>
    </row>
    <row r="105" spans="1:1" x14ac:dyDescent="0.25">
      <c r="A105" s="52">
        <v>96</v>
      </c>
    </row>
    <row r="106" spans="1:1" x14ac:dyDescent="0.25">
      <c r="A106" s="52">
        <v>97</v>
      </c>
    </row>
    <row r="107" spans="1:1" x14ac:dyDescent="0.25">
      <c r="A107" s="52">
        <v>98</v>
      </c>
    </row>
    <row r="108" spans="1:1" x14ac:dyDescent="0.25">
      <c r="A108" s="52">
        <v>99</v>
      </c>
    </row>
    <row r="109" spans="1:1" x14ac:dyDescent="0.25">
      <c r="A109" s="52">
        <v>100</v>
      </c>
    </row>
    <row r="110" spans="1:1" x14ac:dyDescent="0.25">
      <c r="A110" s="52">
        <v>101</v>
      </c>
    </row>
    <row r="111" spans="1:1" x14ac:dyDescent="0.25">
      <c r="A111" s="52">
        <v>102</v>
      </c>
    </row>
    <row r="112" spans="1:1" x14ac:dyDescent="0.25">
      <c r="A112" s="52">
        <v>103</v>
      </c>
    </row>
    <row r="113" spans="1:1" x14ac:dyDescent="0.25">
      <c r="A113" s="52">
        <v>104</v>
      </c>
    </row>
    <row r="114" spans="1:1" x14ac:dyDescent="0.25">
      <c r="A114" s="52">
        <v>105</v>
      </c>
    </row>
    <row r="115" spans="1:1" x14ac:dyDescent="0.25">
      <c r="A115" s="52">
        <v>106</v>
      </c>
    </row>
    <row r="116" spans="1:1" x14ac:dyDescent="0.25">
      <c r="A116" s="52">
        <v>107</v>
      </c>
    </row>
    <row r="117" spans="1:1" x14ac:dyDescent="0.25">
      <c r="A117" s="52">
        <v>108</v>
      </c>
    </row>
    <row r="118" spans="1:1" x14ac:dyDescent="0.25">
      <c r="A118" s="52">
        <v>109</v>
      </c>
    </row>
    <row r="119" spans="1:1" x14ac:dyDescent="0.25">
      <c r="A119" s="52">
        <v>110</v>
      </c>
    </row>
    <row r="120" spans="1:1" x14ac:dyDescent="0.25">
      <c r="A120" s="52">
        <v>111</v>
      </c>
    </row>
    <row r="121" spans="1:1" x14ac:dyDescent="0.25">
      <c r="A121" s="52">
        <v>112</v>
      </c>
    </row>
    <row r="122" spans="1:1" x14ac:dyDescent="0.25">
      <c r="A122" s="52">
        <v>113</v>
      </c>
    </row>
    <row r="123" spans="1:1" x14ac:dyDescent="0.25">
      <c r="A123" s="52">
        <v>114</v>
      </c>
    </row>
    <row r="124" spans="1:1" x14ac:dyDescent="0.25">
      <c r="A124" s="52">
        <v>115</v>
      </c>
    </row>
    <row r="125" spans="1:1" x14ac:dyDescent="0.25">
      <c r="A125" s="52">
        <v>116</v>
      </c>
    </row>
    <row r="126" spans="1:1" x14ac:dyDescent="0.25">
      <c r="A126" s="52">
        <v>117</v>
      </c>
    </row>
    <row r="127" spans="1:1" x14ac:dyDescent="0.25">
      <c r="A127" s="52">
        <v>118</v>
      </c>
    </row>
    <row r="128" spans="1:1" x14ac:dyDescent="0.25">
      <c r="A128" s="52">
        <v>119</v>
      </c>
    </row>
    <row r="129" spans="1:1" x14ac:dyDescent="0.25">
      <c r="A129" s="52">
        <v>120</v>
      </c>
    </row>
    <row r="130" spans="1:1" x14ac:dyDescent="0.25">
      <c r="A130" s="52">
        <v>121</v>
      </c>
    </row>
    <row r="131" spans="1:1" x14ac:dyDescent="0.25">
      <c r="A131" s="52">
        <v>122</v>
      </c>
    </row>
    <row r="132" spans="1:1" x14ac:dyDescent="0.25">
      <c r="A132" s="52">
        <v>123</v>
      </c>
    </row>
    <row r="133" spans="1:1" x14ac:dyDescent="0.25">
      <c r="A133" s="52">
        <v>124</v>
      </c>
    </row>
    <row r="134" spans="1:1" x14ac:dyDescent="0.25">
      <c r="A134" s="52">
        <v>125</v>
      </c>
    </row>
    <row r="135" spans="1:1" x14ac:dyDescent="0.25">
      <c r="A135" s="52">
        <v>126</v>
      </c>
    </row>
    <row r="136" spans="1:1" x14ac:dyDescent="0.25">
      <c r="A136" s="52">
        <v>127</v>
      </c>
    </row>
    <row r="137" spans="1:1" x14ac:dyDescent="0.25">
      <c r="A137" s="52">
        <v>128</v>
      </c>
    </row>
    <row r="138" spans="1:1" x14ac:dyDescent="0.25">
      <c r="A138" s="52">
        <v>129</v>
      </c>
    </row>
    <row r="139" spans="1:1" x14ac:dyDescent="0.25">
      <c r="A139" s="52">
        <v>130</v>
      </c>
    </row>
    <row r="140" spans="1:1" x14ac:dyDescent="0.25">
      <c r="A140" s="52">
        <v>131</v>
      </c>
    </row>
    <row r="141" spans="1:1" x14ac:dyDescent="0.25">
      <c r="A141" s="52">
        <v>132</v>
      </c>
    </row>
    <row r="142" spans="1:1" x14ac:dyDescent="0.25">
      <c r="A142" s="52">
        <v>133</v>
      </c>
    </row>
    <row r="143" spans="1:1" x14ac:dyDescent="0.25">
      <c r="A143" s="52">
        <v>134</v>
      </c>
    </row>
    <row r="144" spans="1:1" x14ac:dyDescent="0.25">
      <c r="A144" s="52">
        <v>135</v>
      </c>
    </row>
    <row r="145" spans="1:1" x14ac:dyDescent="0.25">
      <c r="A145" s="52">
        <v>136</v>
      </c>
    </row>
    <row r="146" spans="1:1" x14ac:dyDescent="0.25">
      <c r="A146" s="52">
        <v>137</v>
      </c>
    </row>
    <row r="147" spans="1:1" x14ac:dyDescent="0.25">
      <c r="A147" s="52">
        <v>138</v>
      </c>
    </row>
    <row r="148" spans="1:1" x14ac:dyDescent="0.25">
      <c r="A148" s="52">
        <v>139</v>
      </c>
    </row>
    <row r="149" spans="1:1" x14ac:dyDescent="0.25">
      <c r="A149" s="52">
        <v>140</v>
      </c>
    </row>
    <row r="150" spans="1:1" x14ac:dyDescent="0.25">
      <c r="A150" s="52">
        <v>141</v>
      </c>
    </row>
    <row r="151" spans="1:1" x14ac:dyDescent="0.25">
      <c r="A151" s="52">
        <v>142</v>
      </c>
    </row>
    <row r="152" spans="1:1" x14ac:dyDescent="0.25">
      <c r="A152" s="52">
        <v>143</v>
      </c>
    </row>
    <row r="153" spans="1:1" x14ac:dyDescent="0.25">
      <c r="A153" s="52">
        <v>144</v>
      </c>
    </row>
    <row r="154" spans="1:1" x14ac:dyDescent="0.25">
      <c r="A154" s="52">
        <v>145</v>
      </c>
    </row>
    <row r="155" spans="1:1" x14ac:dyDescent="0.25">
      <c r="A155" s="52">
        <v>146</v>
      </c>
    </row>
    <row r="156" spans="1:1" x14ac:dyDescent="0.25">
      <c r="A156" s="52">
        <v>147</v>
      </c>
    </row>
    <row r="157" spans="1:1" x14ac:dyDescent="0.25">
      <c r="A157" s="52">
        <v>148</v>
      </c>
    </row>
    <row r="158" spans="1:1" x14ac:dyDescent="0.25">
      <c r="A158" s="52">
        <v>149</v>
      </c>
    </row>
    <row r="159" spans="1:1" x14ac:dyDescent="0.25">
      <c r="A159" s="52">
        <v>150</v>
      </c>
    </row>
    <row r="160" spans="1:1" x14ac:dyDescent="0.25">
      <c r="A160" s="52">
        <v>151</v>
      </c>
    </row>
    <row r="161" spans="1:1" x14ac:dyDescent="0.25">
      <c r="A161" s="52">
        <v>152</v>
      </c>
    </row>
    <row r="162" spans="1:1" x14ac:dyDescent="0.25">
      <c r="A162" s="52">
        <v>153</v>
      </c>
    </row>
    <row r="163" spans="1:1" x14ac:dyDescent="0.25">
      <c r="A163" s="52">
        <v>154</v>
      </c>
    </row>
    <row r="164" spans="1:1" x14ac:dyDescent="0.25">
      <c r="A164" s="52">
        <v>155</v>
      </c>
    </row>
    <row r="165" spans="1:1" x14ac:dyDescent="0.25">
      <c r="A165" s="52">
        <v>156</v>
      </c>
    </row>
    <row r="166" spans="1:1" x14ac:dyDescent="0.25">
      <c r="A166" s="52">
        <v>157</v>
      </c>
    </row>
    <row r="167" spans="1:1" x14ac:dyDescent="0.25">
      <c r="A167" s="52">
        <v>158</v>
      </c>
    </row>
    <row r="168" spans="1:1" x14ac:dyDescent="0.25">
      <c r="A168" s="52">
        <v>159</v>
      </c>
    </row>
    <row r="169" spans="1:1" x14ac:dyDescent="0.25">
      <c r="A169" s="52">
        <v>160</v>
      </c>
    </row>
    <row r="170" spans="1:1" x14ac:dyDescent="0.25">
      <c r="A170" s="52">
        <v>161</v>
      </c>
    </row>
    <row r="171" spans="1:1" x14ac:dyDescent="0.25">
      <c r="A171" s="52">
        <v>162</v>
      </c>
    </row>
    <row r="172" spans="1:1" x14ac:dyDescent="0.25">
      <c r="A172" s="52">
        <v>163</v>
      </c>
    </row>
    <row r="173" spans="1:1" x14ac:dyDescent="0.25">
      <c r="A173" s="52">
        <v>164</v>
      </c>
    </row>
    <row r="174" spans="1:1" x14ac:dyDescent="0.25">
      <c r="A174" s="52">
        <v>165</v>
      </c>
    </row>
    <row r="175" spans="1:1" x14ac:dyDescent="0.25">
      <c r="A175" s="52">
        <v>166</v>
      </c>
    </row>
    <row r="176" spans="1:1" x14ac:dyDescent="0.25">
      <c r="A176" s="52">
        <v>167</v>
      </c>
    </row>
    <row r="177" spans="1:1" x14ac:dyDescent="0.25">
      <c r="A177" s="52">
        <v>168</v>
      </c>
    </row>
    <row r="178" spans="1:1" x14ac:dyDescent="0.25">
      <c r="A178" s="52">
        <v>169</v>
      </c>
    </row>
    <row r="179" spans="1:1" x14ac:dyDescent="0.25">
      <c r="A179" s="52">
        <v>170</v>
      </c>
    </row>
    <row r="180" spans="1:1" x14ac:dyDescent="0.25">
      <c r="A180" s="52">
        <v>171</v>
      </c>
    </row>
    <row r="181" spans="1:1" x14ac:dyDescent="0.25">
      <c r="A181" s="52">
        <v>172</v>
      </c>
    </row>
    <row r="182" spans="1:1" x14ac:dyDescent="0.25">
      <c r="A182" s="52">
        <v>173</v>
      </c>
    </row>
    <row r="183" spans="1:1" x14ac:dyDescent="0.25">
      <c r="A183" s="52">
        <v>174</v>
      </c>
    </row>
    <row r="184" spans="1:1" x14ac:dyDescent="0.25">
      <c r="A184" s="52">
        <v>175</v>
      </c>
    </row>
    <row r="185" spans="1:1" x14ac:dyDescent="0.25">
      <c r="A185" s="52">
        <v>176</v>
      </c>
    </row>
    <row r="186" spans="1:1" x14ac:dyDescent="0.25">
      <c r="A186" s="52">
        <v>177</v>
      </c>
    </row>
    <row r="187" spans="1:1" x14ac:dyDescent="0.25">
      <c r="A187" s="52">
        <v>178</v>
      </c>
    </row>
    <row r="188" spans="1:1" x14ac:dyDescent="0.25">
      <c r="A188" s="52">
        <v>179</v>
      </c>
    </row>
    <row r="189" spans="1:1" x14ac:dyDescent="0.25">
      <c r="A189" s="52">
        <v>180</v>
      </c>
    </row>
    <row r="190" spans="1:1" x14ac:dyDescent="0.25">
      <c r="A190" s="52">
        <v>181</v>
      </c>
    </row>
    <row r="191" spans="1:1" x14ac:dyDescent="0.25">
      <c r="A191" s="52">
        <v>182</v>
      </c>
    </row>
    <row r="192" spans="1:1" x14ac:dyDescent="0.25">
      <c r="A192" s="52">
        <v>183</v>
      </c>
    </row>
    <row r="193" spans="1:1" x14ac:dyDescent="0.25">
      <c r="A193" s="52">
        <v>184</v>
      </c>
    </row>
    <row r="194" spans="1:1" x14ac:dyDescent="0.25">
      <c r="A194" s="52">
        <v>185</v>
      </c>
    </row>
    <row r="195" spans="1:1" x14ac:dyDescent="0.25">
      <c r="A195" s="52">
        <v>186</v>
      </c>
    </row>
    <row r="196" spans="1:1" x14ac:dyDescent="0.25">
      <c r="A196" s="52">
        <v>187</v>
      </c>
    </row>
    <row r="197" spans="1:1" x14ac:dyDescent="0.25">
      <c r="A197" s="52">
        <v>188</v>
      </c>
    </row>
    <row r="198" spans="1:1" x14ac:dyDescent="0.25">
      <c r="A198" s="52">
        <v>189</v>
      </c>
    </row>
    <row r="199" spans="1:1" x14ac:dyDescent="0.25">
      <c r="A199" s="52">
        <v>190</v>
      </c>
    </row>
    <row r="200" spans="1:1" x14ac:dyDescent="0.25">
      <c r="A200" s="52">
        <v>191</v>
      </c>
    </row>
    <row r="201" spans="1:1" x14ac:dyDescent="0.25">
      <c r="A201" s="52">
        <v>192</v>
      </c>
    </row>
    <row r="202" spans="1:1" x14ac:dyDescent="0.25">
      <c r="A202" s="52">
        <v>193</v>
      </c>
    </row>
    <row r="203" spans="1:1" x14ac:dyDescent="0.25">
      <c r="A203" s="52">
        <v>194</v>
      </c>
    </row>
    <row r="204" spans="1:1" x14ac:dyDescent="0.25">
      <c r="A204" s="52">
        <v>195</v>
      </c>
    </row>
    <row r="205" spans="1:1" x14ac:dyDescent="0.25">
      <c r="A205" s="52">
        <v>196</v>
      </c>
    </row>
    <row r="206" spans="1:1" x14ac:dyDescent="0.25">
      <c r="A206" s="52">
        <v>197</v>
      </c>
    </row>
    <row r="207" spans="1:1" x14ac:dyDescent="0.25">
      <c r="A207" s="52">
        <v>198</v>
      </c>
    </row>
    <row r="208" spans="1:1" x14ac:dyDescent="0.25">
      <c r="A208" s="52">
        <v>199</v>
      </c>
    </row>
    <row r="209" spans="1:1" x14ac:dyDescent="0.25">
      <c r="A209" s="52">
        <v>200</v>
      </c>
    </row>
    <row r="210" spans="1:1" x14ac:dyDescent="0.25">
      <c r="A210" s="52">
        <v>201</v>
      </c>
    </row>
    <row r="211" spans="1:1" x14ac:dyDescent="0.25">
      <c r="A211" s="52">
        <v>202</v>
      </c>
    </row>
    <row r="212" spans="1:1" x14ac:dyDescent="0.25">
      <c r="A212" s="52">
        <v>203</v>
      </c>
    </row>
    <row r="213" spans="1:1" x14ac:dyDescent="0.25">
      <c r="A213" s="52">
        <v>204</v>
      </c>
    </row>
    <row r="214" spans="1:1" x14ac:dyDescent="0.25">
      <c r="A214" s="52">
        <v>205</v>
      </c>
    </row>
    <row r="215" spans="1:1" x14ac:dyDescent="0.25">
      <c r="A215" s="52">
        <v>206</v>
      </c>
    </row>
    <row r="216" spans="1:1" x14ac:dyDescent="0.25">
      <c r="A216" s="52">
        <v>207</v>
      </c>
    </row>
    <row r="217" spans="1:1" x14ac:dyDescent="0.25">
      <c r="A217" s="52">
        <v>208</v>
      </c>
    </row>
    <row r="218" spans="1:1" x14ac:dyDescent="0.25">
      <c r="A218" s="52">
        <v>209</v>
      </c>
    </row>
    <row r="219" spans="1:1" x14ac:dyDescent="0.25">
      <c r="A219" s="52">
        <v>210</v>
      </c>
    </row>
    <row r="220" spans="1:1" x14ac:dyDescent="0.25">
      <c r="A220" s="52">
        <v>211</v>
      </c>
    </row>
    <row r="221" spans="1:1" x14ac:dyDescent="0.25">
      <c r="A221" s="52">
        <v>212</v>
      </c>
    </row>
    <row r="222" spans="1:1" x14ac:dyDescent="0.25">
      <c r="A222" s="52">
        <v>213</v>
      </c>
    </row>
    <row r="223" spans="1:1" x14ac:dyDescent="0.25">
      <c r="A223" s="52">
        <v>214</v>
      </c>
    </row>
    <row r="224" spans="1:1" x14ac:dyDescent="0.25">
      <c r="A224" s="52">
        <v>215</v>
      </c>
    </row>
    <row r="225" spans="1:1" x14ac:dyDescent="0.25">
      <c r="A225" s="52">
        <v>216</v>
      </c>
    </row>
    <row r="226" spans="1:1" x14ac:dyDescent="0.25">
      <c r="A226" s="52">
        <v>217</v>
      </c>
    </row>
    <row r="227" spans="1:1" x14ac:dyDescent="0.25">
      <c r="A227" s="52">
        <v>218</v>
      </c>
    </row>
    <row r="228" spans="1:1" x14ac:dyDescent="0.25">
      <c r="A228" s="52">
        <v>219</v>
      </c>
    </row>
    <row r="229" spans="1:1" x14ac:dyDescent="0.25">
      <c r="A229" s="52">
        <v>220</v>
      </c>
    </row>
    <row r="230" spans="1:1" x14ac:dyDescent="0.25">
      <c r="A230" s="52">
        <v>221</v>
      </c>
    </row>
    <row r="231" spans="1:1" x14ac:dyDescent="0.25">
      <c r="A231" s="52">
        <v>222</v>
      </c>
    </row>
    <row r="232" spans="1:1" x14ac:dyDescent="0.25">
      <c r="A232" s="52">
        <v>223</v>
      </c>
    </row>
    <row r="233" spans="1:1" x14ac:dyDescent="0.25">
      <c r="A233" s="52">
        <v>224</v>
      </c>
    </row>
    <row r="234" spans="1:1" x14ac:dyDescent="0.25">
      <c r="A234" s="52">
        <v>225</v>
      </c>
    </row>
    <row r="235" spans="1:1" x14ac:dyDescent="0.25">
      <c r="A235" s="52">
        <v>226</v>
      </c>
    </row>
    <row r="236" spans="1:1" x14ac:dyDescent="0.25">
      <c r="A236" s="52">
        <v>227</v>
      </c>
    </row>
    <row r="237" spans="1:1" x14ac:dyDescent="0.25">
      <c r="A237" s="52">
        <v>228</v>
      </c>
    </row>
    <row r="238" spans="1:1" x14ac:dyDescent="0.25">
      <c r="A238" s="52">
        <v>229</v>
      </c>
    </row>
    <row r="239" spans="1:1" x14ac:dyDescent="0.25">
      <c r="A239" s="52">
        <v>230</v>
      </c>
    </row>
    <row r="240" spans="1:1" x14ac:dyDescent="0.25">
      <c r="A240" s="52">
        <v>231</v>
      </c>
    </row>
    <row r="241" spans="1:1" x14ac:dyDescent="0.25">
      <c r="A241" s="52">
        <v>232</v>
      </c>
    </row>
    <row r="242" spans="1:1" x14ac:dyDescent="0.25">
      <c r="A242" s="52">
        <v>233</v>
      </c>
    </row>
    <row r="243" spans="1:1" x14ac:dyDescent="0.25">
      <c r="A243" s="52">
        <v>234</v>
      </c>
    </row>
    <row r="244" spans="1:1" x14ac:dyDescent="0.25">
      <c r="A244" s="52">
        <v>235</v>
      </c>
    </row>
    <row r="245" spans="1:1" x14ac:dyDescent="0.25">
      <c r="A245" s="52">
        <v>236</v>
      </c>
    </row>
    <row r="246" spans="1:1" x14ac:dyDescent="0.25">
      <c r="A246" s="52">
        <v>237</v>
      </c>
    </row>
    <row r="247" spans="1:1" x14ac:dyDescent="0.25">
      <c r="A247" s="52">
        <v>238</v>
      </c>
    </row>
    <row r="248" spans="1:1" x14ac:dyDescent="0.25">
      <c r="A248" s="52">
        <v>239</v>
      </c>
    </row>
    <row r="249" spans="1:1" x14ac:dyDescent="0.25">
      <c r="A249" s="52">
        <v>240</v>
      </c>
    </row>
    <row r="250" spans="1:1" x14ac:dyDescent="0.25">
      <c r="A250" s="52">
        <v>241</v>
      </c>
    </row>
    <row r="251" spans="1:1" x14ac:dyDescent="0.25">
      <c r="A251" s="52">
        <v>242</v>
      </c>
    </row>
    <row r="252" spans="1:1" x14ac:dyDescent="0.25">
      <c r="A252" s="52">
        <v>243</v>
      </c>
    </row>
    <row r="253" spans="1:1" x14ac:dyDescent="0.25">
      <c r="A253" s="52">
        <v>244</v>
      </c>
    </row>
    <row r="254" spans="1:1" x14ac:dyDescent="0.25">
      <c r="A254" s="52">
        <v>245</v>
      </c>
    </row>
    <row r="255" spans="1:1" x14ac:dyDescent="0.25">
      <c r="A255" s="52">
        <v>246</v>
      </c>
    </row>
    <row r="256" spans="1:1" x14ac:dyDescent="0.25">
      <c r="A256" s="52">
        <v>247</v>
      </c>
    </row>
    <row r="257" spans="1:1" x14ac:dyDescent="0.25">
      <c r="A257" s="52">
        <v>248</v>
      </c>
    </row>
    <row r="258" spans="1:1" x14ac:dyDescent="0.25">
      <c r="A258" s="52">
        <v>249</v>
      </c>
    </row>
    <row r="259" spans="1:1" x14ac:dyDescent="0.25">
      <c r="A259" s="52">
        <v>250</v>
      </c>
    </row>
    <row r="260" spans="1:1" x14ac:dyDescent="0.25">
      <c r="A260" s="52">
        <v>251</v>
      </c>
    </row>
    <row r="261" spans="1:1" x14ac:dyDescent="0.25">
      <c r="A261" s="52">
        <v>252</v>
      </c>
    </row>
    <row r="262" spans="1:1" x14ac:dyDescent="0.25">
      <c r="A262" s="52">
        <v>253</v>
      </c>
    </row>
    <row r="263" spans="1:1" x14ac:dyDescent="0.25">
      <c r="A263" s="52">
        <v>254</v>
      </c>
    </row>
    <row r="264" spans="1:1" x14ac:dyDescent="0.25">
      <c r="A264" s="52">
        <v>255</v>
      </c>
    </row>
    <row r="265" spans="1:1" x14ac:dyDescent="0.25">
      <c r="A265" s="52">
        <v>256</v>
      </c>
    </row>
    <row r="266" spans="1:1" x14ac:dyDescent="0.25">
      <c r="A266" s="52">
        <v>257</v>
      </c>
    </row>
    <row r="267" spans="1:1" x14ac:dyDescent="0.25">
      <c r="A267" s="52">
        <v>258</v>
      </c>
    </row>
    <row r="268" spans="1:1" x14ac:dyDescent="0.25">
      <c r="A268" s="52">
        <v>259</v>
      </c>
    </row>
    <row r="269" spans="1:1" x14ac:dyDescent="0.25">
      <c r="A269" s="52">
        <v>260</v>
      </c>
    </row>
    <row r="270" spans="1:1" x14ac:dyDescent="0.25">
      <c r="A270" s="52">
        <v>261</v>
      </c>
    </row>
    <row r="271" spans="1:1" x14ac:dyDescent="0.25">
      <c r="A271" s="52">
        <v>262</v>
      </c>
    </row>
    <row r="272" spans="1:1" x14ac:dyDescent="0.25">
      <c r="A272" s="52">
        <v>263</v>
      </c>
    </row>
    <row r="273" spans="1:1" x14ac:dyDescent="0.25">
      <c r="A273" s="52">
        <v>264</v>
      </c>
    </row>
    <row r="274" spans="1:1" x14ac:dyDescent="0.25">
      <c r="A274" s="52">
        <v>265</v>
      </c>
    </row>
    <row r="275" spans="1:1" x14ac:dyDescent="0.25">
      <c r="A275" s="52">
        <v>266</v>
      </c>
    </row>
    <row r="276" spans="1:1" x14ac:dyDescent="0.25">
      <c r="A276" s="52">
        <v>267</v>
      </c>
    </row>
    <row r="277" spans="1:1" x14ac:dyDescent="0.25">
      <c r="A277" s="52">
        <v>268</v>
      </c>
    </row>
    <row r="278" spans="1:1" x14ac:dyDescent="0.25">
      <c r="A278" s="52">
        <v>269</v>
      </c>
    </row>
    <row r="279" spans="1:1" x14ac:dyDescent="0.25">
      <c r="A279" s="52">
        <v>270</v>
      </c>
    </row>
    <row r="280" spans="1:1" x14ac:dyDescent="0.25">
      <c r="A280" s="52">
        <v>271</v>
      </c>
    </row>
    <row r="281" spans="1:1" x14ac:dyDescent="0.25">
      <c r="A281" s="52">
        <v>272</v>
      </c>
    </row>
    <row r="282" spans="1:1" x14ac:dyDescent="0.25">
      <c r="A282" s="52">
        <v>273</v>
      </c>
    </row>
    <row r="283" spans="1:1" x14ac:dyDescent="0.25">
      <c r="A283" s="52">
        <v>274</v>
      </c>
    </row>
    <row r="284" spans="1:1" x14ac:dyDescent="0.25">
      <c r="A284" s="52">
        <v>275</v>
      </c>
    </row>
    <row r="285" spans="1:1" x14ac:dyDescent="0.25">
      <c r="A285" s="52">
        <v>276</v>
      </c>
    </row>
    <row r="286" spans="1:1" x14ac:dyDescent="0.25">
      <c r="A286" s="52">
        <v>277</v>
      </c>
    </row>
    <row r="287" spans="1:1" x14ac:dyDescent="0.25">
      <c r="A287" s="52">
        <v>278</v>
      </c>
    </row>
    <row r="288" spans="1:1" x14ac:dyDescent="0.25">
      <c r="A288" s="52">
        <v>279</v>
      </c>
    </row>
    <row r="289" spans="1:1" x14ac:dyDescent="0.25">
      <c r="A289" s="52">
        <v>280</v>
      </c>
    </row>
    <row r="290" spans="1:1" x14ac:dyDescent="0.25">
      <c r="A290" s="52">
        <v>281</v>
      </c>
    </row>
    <row r="291" spans="1:1" x14ac:dyDescent="0.25">
      <c r="A291" s="52">
        <v>282</v>
      </c>
    </row>
    <row r="292" spans="1:1" x14ac:dyDescent="0.25">
      <c r="A292" s="52">
        <v>283</v>
      </c>
    </row>
    <row r="293" spans="1:1" x14ac:dyDescent="0.25">
      <c r="A293" s="52">
        <v>284</v>
      </c>
    </row>
    <row r="294" spans="1:1" x14ac:dyDescent="0.25">
      <c r="A294" s="52">
        <v>285</v>
      </c>
    </row>
    <row r="295" spans="1:1" x14ac:dyDescent="0.25">
      <c r="A295" s="52">
        <v>286</v>
      </c>
    </row>
    <row r="296" spans="1:1" x14ac:dyDescent="0.25">
      <c r="A296" s="52">
        <v>287</v>
      </c>
    </row>
    <row r="297" spans="1:1" x14ac:dyDescent="0.25">
      <c r="A297" s="52">
        <v>288</v>
      </c>
    </row>
    <row r="298" spans="1:1" x14ac:dyDescent="0.25">
      <c r="A298" s="52">
        <v>289</v>
      </c>
    </row>
    <row r="299" spans="1:1" x14ac:dyDescent="0.25">
      <c r="A299" s="52">
        <v>290</v>
      </c>
    </row>
    <row r="300" spans="1:1" x14ac:dyDescent="0.25">
      <c r="A300" s="52">
        <v>291</v>
      </c>
    </row>
    <row r="301" spans="1:1" x14ac:dyDescent="0.25">
      <c r="A301" s="52">
        <v>292</v>
      </c>
    </row>
    <row r="302" spans="1:1" x14ac:dyDescent="0.25">
      <c r="A302" s="52">
        <v>293</v>
      </c>
    </row>
    <row r="303" spans="1:1" x14ac:dyDescent="0.25">
      <c r="A303" s="52">
        <v>294</v>
      </c>
    </row>
    <row r="304" spans="1:1" x14ac:dyDescent="0.25">
      <c r="A304" s="52">
        <v>295</v>
      </c>
    </row>
    <row r="305" spans="1:1" x14ac:dyDescent="0.25">
      <c r="A305" s="52">
        <v>296</v>
      </c>
    </row>
    <row r="306" spans="1:1" x14ac:dyDescent="0.25">
      <c r="A306" s="52">
        <v>297</v>
      </c>
    </row>
    <row r="307" spans="1:1" x14ac:dyDescent="0.25">
      <c r="A307" s="52">
        <v>298</v>
      </c>
    </row>
    <row r="308" spans="1:1" x14ac:dyDescent="0.25">
      <c r="A308" s="52">
        <v>299</v>
      </c>
    </row>
    <row r="309" spans="1:1" x14ac:dyDescent="0.25">
      <c r="A309" s="52">
        <v>300</v>
      </c>
    </row>
    <row r="310" spans="1:1" x14ac:dyDescent="0.25">
      <c r="A310" s="52">
        <v>301</v>
      </c>
    </row>
    <row r="311" spans="1:1" x14ac:dyDescent="0.25">
      <c r="A311" s="52">
        <v>302</v>
      </c>
    </row>
    <row r="312" spans="1:1" x14ac:dyDescent="0.25">
      <c r="A312" s="52">
        <v>303</v>
      </c>
    </row>
    <row r="313" spans="1:1" x14ac:dyDescent="0.25">
      <c r="A313" s="52">
        <v>304</v>
      </c>
    </row>
    <row r="314" spans="1:1" x14ac:dyDescent="0.25">
      <c r="A314" s="52">
        <v>305</v>
      </c>
    </row>
    <row r="315" spans="1:1" x14ac:dyDescent="0.25">
      <c r="A315" s="52">
        <v>306</v>
      </c>
    </row>
    <row r="316" spans="1:1" x14ac:dyDescent="0.25">
      <c r="A316" s="52">
        <v>307</v>
      </c>
    </row>
    <row r="317" spans="1:1" x14ac:dyDescent="0.25">
      <c r="A317" s="52">
        <v>308</v>
      </c>
    </row>
    <row r="318" spans="1:1" x14ac:dyDescent="0.25">
      <c r="A318" s="52">
        <v>309</v>
      </c>
    </row>
    <row r="319" spans="1:1" x14ac:dyDescent="0.25">
      <c r="A319" s="52">
        <v>310</v>
      </c>
    </row>
    <row r="320" spans="1:1" x14ac:dyDescent="0.25">
      <c r="A320" s="52">
        <v>311</v>
      </c>
    </row>
    <row r="321" spans="1:1" x14ac:dyDescent="0.25">
      <c r="A321" s="52">
        <v>312</v>
      </c>
    </row>
    <row r="322" spans="1:1" x14ac:dyDescent="0.25">
      <c r="A322" s="52">
        <v>313</v>
      </c>
    </row>
    <row r="323" spans="1:1" x14ac:dyDescent="0.25">
      <c r="A323" s="52">
        <v>314</v>
      </c>
    </row>
    <row r="324" spans="1:1" x14ac:dyDescent="0.25">
      <c r="A324" s="52">
        <v>315</v>
      </c>
    </row>
    <row r="325" spans="1:1" x14ac:dyDescent="0.25">
      <c r="A325" s="52">
        <v>316</v>
      </c>
    </row>
    <row r="326" spans="1:1" x14ac:dyDescent="0.25">
      <c r="A326" s="52">
        <v>317</v>
      </c>
    </row>
    <row r="327" spans="1:1" x14ac:dyDescent="0.25">
      <c r="A327" s="52">
        <v>318</v>
      </c>
    </row>
    <row r="328" spans="1:1" x14ac:dyDescent="0.25">
      <c r="A328" s="52">
        <v>319</v>
      </c>
    </row>
    <row r="329" spans="1:1" x14ac:dyDescent="0.25">
      <c r="A329" s="52">
        <v>320</v>
      </c>
    </row>
    <row r="330" spans="1:1" x14ac:dyDescent="0.25">
      <c r="A330" s="52">
        <v>321</v>
      </c>
    </row>
    <row r="331" spans="1:1" x14ac:dyDescent="0.25">
      <c r="A331" s="52">
        <v>322</v>
      </c>
    </row>
    <row r="332" spans="1:1" x14ac:dyDescent="0.25">
      <c r="A332" s="52">
        <v>323</v>
      </c>
    </row>
    <row r="333" spans="1:1" x14ac:dyDescent="0.25">
      <c r="A333" s="52">
        <v>324</v>
      </c>
    </row>
    <row r="334" spans="1:1" x14ac:dyDescent="0.25">
      <c r="A334" s="52">
        <v>325</v>
      </c>
    </row>
    <row r="335" spans="1:1" x14ac:dyDescent="0.25">
      <c r="A335" s="52">
        <v>326</v>
      </c>
    </row>
    <row r="336" spans="1:1" x14ac:dyDescent="0.25">
      <c r="A336" s="52">
        <v>327</v>
      </c>
    </row>
    <row r="337" spans="1:1" x14ac:dyDescent="0.25">
      <c r="A337" s="52">
        <v>328</v>
      </c>
    </row>
    <row r="338" spans="1:1" x14ac:dyDescent="0.25">
      <c r="A338" s="52">
        <v>329</v>
      </c>
    </row>
    <row r="339" spans="1:1" x14ac:dyDescent="0.25">
      <c r="A339" s="52">
        <v>330</v>
      </c>
    </row>
    <row r="340" spans="1:1" x14ac:dyDescent="0.25">
      <c r="A340" s="52">
        <v>331</v>
      </c>
    </row>
    <row r="341" spans="1:1" x14ac:dyDescent="0.25">
      <c r="A341" s="52">
        <v>332</v>
      </c>
    </row>
    <row r="342" spans="1:1" x14ac:dyDescent="0.25">
      <c r="A342" s="52">
        <v>333</v>
      </c>
    </row>
    <row r="343" spans="1:1" x14ac:dyDescent="0.25">
      <c r="A343" s="52">
        <v>334</v>
      </c>
    </row>
    <row r="344" spans="1:1" x14ac:dyDescent="0.25">
      <c r="A344" s="52">
        <v>335</v>
      </c>
    </row>
    <row r="345" spans="1:1" x14ac:dyDescent="0.25">
      <c r="A345" s="52">
        <v>336</v>
      </c>
    </row>
    <row r="346" spans="1:1" x14ac:dyDescent="0.25">
      <c r="A346" s="52">
        <v>337</v>
      </c>
    </row>
    <row r="347" spans="1:1" x14ac:dyDescent="0.25">
      <c r="A347" s="52">
        <v>338</v>
      </c>
    </row>
    <row r="348" spans="1:1" x14ac:dyDescent="0.25">
      <c r="A348" s="52">
        <v>339</v>
      </c>
    </row>
    <row r="349" spans="1:1" x14ac:dyDescent="0.25">
      <c r="A349" s="52">
        <v>340</v>
      </c>
    </row>
    <row r="350" spans="1:1" x14ac:dyDescent="0.25">
      <c r="A350" s="52">
        <v>341</v>
      </c>
    </row>
    <row r="351" spans="1:1" x14ac:dyDescent="0.25">
      <c r="A351" s="52">
        <v>342</v>
      </c>
    </row>
    <row r="352" spans="1:1" x14ac:dyDescent="0.25">
      <c r="A352" s="52">
        <v>343</v>
      </c>
    </row>
    <row r="353" spans="1:1" x14ac:dyDescent="0.25">
      <c r="A353" s="52">
        <v>344</v>
      </c>
    </row>
    <row r="354" spans="1:1" x14ac:dyDescent="0.25">
      <c r="A354" s="52">
        <v>345</v>
      </c>
    </row>
    <row r="355" spans="1:1" x14ac:dyDescent="0.25">
      <c r="A355" s="52">
        <v>346</v>
      </c>
    </row>
    <row r="356" spans="1:1" x14ac:dyDescent="0.25">
      <c r="A356" s="52">
        <v>347</v>
      </c>
    </row>
    <row r="357" spans="1:1" x14ac:dyDescent="0.25">
      <c r="A357" s="52">
        <v>348</v>
      </c>
    </row>
    <row r="358" spans="1:1" x14ac:dyDescent="0.25">
      <c r="A358" s="52">
        <v>349</v>
      </c>
    </row>
    <row r="359" spans="1:1" x14ac:dyDescent="0.25">
      <c r="A359" s="52">
        <v>350</v>
      </c>
    </row>
    <row r="360" spans="1:1" x14ac:dyDescent="0.25">
      <c r="A360" s="52">
        <v>351</v>
      </c>
    </row>
    <row r="361" spans="1:1" x14ac:dyDescent="0.25">
      <c r="A361" s="52">
        <v>352</v>
      </c>
    </row>
    <row r="362" spans="1:1" x14ac:dyDescent="0.25">
      <c r="A362" s="52">
        <v>353</v>
      </c>
    </row>
    <row r="363" spans="1:1" x14ac:dyDescent="0.25">
      <c r="A363" s="52">
        <v>354</v>
      </c>
    </row>
    <row r="364" spans="1:1" x14ac:dyDescent="0.25">
      <c r="A364" s="52">
        <v>355</v>
      </c>
    </row>
    <row r="365" spans="1:1" x14ac:dyDescent="0.25">
      <c r="A365" s="52">
        <v>356</v>
      </c>
    </row>
    <row r="366" spans="1:1" x14ac:dyDescent="0.25">
      <c r="A366" s="52">
        <v>357</v>
      </c>
    </row>
    <row r="367" spans="1:1" x14ac:dyDescent="0.25">
      <c r="A367" s="52">
        <v>358</v>
      </c>
    </row>
    <row r="368" spans="1:1" x14ac:dyDescent="0.25">
      <c r="A368" s="52">
        <v>359</v>
      </c>
    </row>
    <row r="369" spans="1:1" x14ac:dyDescent="0.25">
      <c r="A369" s="52">
        <v>360</v>
      </c>
    </row>
    <row r="370" spans="1:1" x14ac:dyDescent="0.25">
      <c r="A370" s="52">
        <v>361</v>
      </c>
    </row>
    <row r="371" spans="1:1" x14ac:dyDescent="0.25">
      <c r="A371" s="52">
        <v>362</v>
      </c>
    </row>
    <row r="372" spans="1:1" x14ac:dyDescent="0.25">
      <c r="A372" s="52">
        <v>363</v>
      </c>
    </row>
    <row r="373" spans="1:1" x14ac:dyDescent="0.25">
      <c r="A373" s="52">
        <v>364</v>
      </c>
    </row>
    <row r="374" spans="1:1" x14ac:dyDescent="0.25">
      <c r="A374" s="52">
        <v>365</v>
      </c>
    </row>
    <row r="375" spans="1:1" x14ac:dyDescent="0.25">
      <c r="A375" s="52">
        <v>366</v>
      </c>
    </row>
    <row r="376" spans="1:1" x14ac:dyDescent="0.25">
      <c r="A376" s="52">
        <v>367</v>
      </c>
    </row>
    <row r="377" spans="1:1" x14ac:dyDescent="0.25">
      <c r="A377" s="52">
        <v>368</v>
      </c>
    </row>
    <row r="378" spans="1:1" x14ac:dyDescent="0.25">
      <c r="A378" s="52">
        <v>369</v>
      </c>
    </row>
    <row r="379" spans="1:1" x14ac:dyDescent="0.25">
      <c r="A379" s="52">
        <v>370</v>
      </c>
    </row>
    <row r="380" spans="1:1" x14ac:dyDescent="0.25">
      <c r="A380" s="52">
        <v>371</v>
      </c>
    </row>
    <row r="381" spans="1:1" x14ac:dyDescent="0.25">
      <c r="A381" s="52">
        <v>372</v>
      </c>
    </row>
    <row r="382" spans="1:1" x14ac:dyDescent="0.25">
      <c r="A382" s="52">
        <v>373</v>
      </c>
    </row>
    <row r="383" spans="1:1" x14ac:dyDescent="0.25">
      <c r="A383" s="52">
        <v>374</v>
      </c>
    </row>
    <row r="384" spans="1:1" x14ac:dyDescent="0.25">
      <c r="A384" s="52">
        <v>375</v>
      </c>
    </row>
    <row r="385" spans="1:1" x14ac:dyDescent="0.25">
      <c r="A385" s="52">
        <v>376</v>
      </c>
    </row>
    <row r="386" spans="1:1" x14ac:dyDescent="0.25">
      <c r="A386" s="52">
        <v>377</v>
      </c>
    </row>
    <row r="387" spans="1:1" x14ac:dyDescent="0.25">
      <c r="A387" s="52">
        <v>378</v>
      </c>
    </row>
    <row r="388" spans="1:1" x14ac:dyDescent="0.25">
      <c r="A388" s="52">
        <v>379</v>
      </c>
    </row>
    <row r="389" spans="1:1" x14ac:dyDescent="0.25">
      <c r="A389" s="52">
        <v>380</v>
      </c>
    </row>
    <row r="390" spans="1:1" x14ac:dyDescent="0.25">
      <c r="A390" s="52">
        <v>381</v>
      </c>
    </row>
    <row r="391" spans="1:1" x14ac:dyDescent="0.25">
      <c r="A391" s="52">
        <v>382</v>
      </c>
    </row>
    <row r="392" spans="1:1" x14ac:dyDescent="0.25">
      <c r="A392" s="52">
        <v>383</v>
      </c>
    </row>
    <row r="393" spans="1:1" x14ac:dyDescent="0.25">
      <c r="A393" s="52">
        <v>384</v>
      </c>
    </row>
    <row r="394" spans="1:1" x14ac:dyDescent="0.25">
      <c r="A394" s="52">
        <v>385</v>
      </c>
    </row>
    <row r="395" spans="1:1" x14ac:dyDescent="0.25">
      <c r="A395" s="52">
        <v>386</v>
      </c>
    </row>
    <row r="396" spans="1:1" x14ac:dyDescent="0.25">
      <c r="A396" s="52">
        <v>387</v>
      </c>
    </row>
    <row r="397" spans="1:1" x14ac:dyDescent="0.25">
      <c r="A397" s="52">
        <v>388</v>
      </c>
    </row>
    <row r="398" spans="1:1" x14ac:dyDescent="0.25">
      <c r="A398" s="52">
        <v>389</v>
      </c>
    </row>
    <row r="399" spans="1:1" x14ac:dyDescent="0.25">
      <c r="A399" s="52">
        <v>390</v>
      </c>
    </row>
    <row r="400" spans="1:1" x14ac:dyDescent="0.25">
      <c r="A400" s="52">
        <v>391</v>
      </c>
    </row>
    <row r="401" spans="1:1" x14ac:dyDescent="0.25">
      <c r="A401" s="52">
        <v>392</v>
      </c>
    </row>
    <row r="402" spans="1:1" x14ac:dyDescent="0.25">
      <c r="A402" s="52">
        <v>393</v>
      </c>
    </row>
    <row r="403" spans="1:1" x14ac:dyDescent="0.25">
      <c r="A403" s="52">
        <v>394</v>
      </c>
    </row>
    <row r="404" spans="1:1" x14ac:dyDescent="0.25">
      <c r="A404" s="52">
        <v>395</v>
      </c>
    </row>
    <row r="405" spans="1:1" x14ac:dyDescent="0.25">
      <c r="A405" s="52">
        <v>396</v>
      </c>
    </row>
    <row r="406" spans="1:1" x14ac:dyDescent="0.25">
      <c r="A406" s="52">
        <v>397</v>
      </c>
    </row>
    <row r="407" spans="1:1" x14ac:dyDescent="0.25">
      <c r="A407" s="52">
        <v>398</v>
      </c>
    </row>
    <row r="408" spans="1:1" x14ac:dyDescent="0.25">
      <c r="A408" s="52">
        <v>399</v>
      </c>
    </row>
    <row r="409" spans="1:1" x14ac:dyDescent="0.25">
      <c r="A409" s="52">
        <v>400</v>
      </c>
    </row>
    <row r="410" spans="1:1" x14ac:dyDescent="0.25">
      <c r="A410" s="52">
        <v>401</v>
      </c>
    </row>
    <row r="411" spans="1:1" x14ac:dyDescent="0.25">
      <c r="A411" s="52">
        <v>402</v>
      </c>
    </row>
    <row r="412" spans="1:1" x14ac:dyDescent="0.25">
      <c r="A412" s="52">
        <v>403</v>
      </c>
    </row>
    <row r="413" spans="1:1" x14ac:dyDescent="0.25">
      <c r="A413" s="52">
        <v>404</v>
      </c>
    </row>
    <row r="414" spans="1:1" x14ac:dyDescent="0.25">
      <c r="A414" s="52">
        <v>405</v>
      </c>
    </row>
    <row r="415" spans="1:1" x14ac:dyDescent="0.25">
      <c r="A415" s="52">
        <v>406</v>
      </c>
    </row>
    <row r="416" spans="1:1" x14ac:dyDescent="0.25">
      <c r="A416" s="52">
        <v>407</v>
      </c>
    </row>
    <row r="417" spans="1:1" x14ac:dyDescent="0.25">
      <c r="A417" s="52">
        <v>408</v>
      </c>
    </row>
    <row r="418" spans="1:1" x14ac:dyDescent="0.25">
      <c r="A418" s="52">
        <v>409</v>
      </c>
    </row>
    <row r="419" spans="1:1" x14ac:dyDescent="0.25">
      <c r="A419" s="52">
        <v>410</v>
      </c>
    </row>
    <row r="420" spans="1:1" x14ac:dyDescent="0.25">
      <c r="A420" s="52">
        <v>411</v>
      </c>
    </row>
    <row r="421" spans="1:1" x14ac:dyDescent="0.25">
      <c r="A421" s="52">
        <v>412</v>
      </c>
    </row>
    <row r="422" spans="1:1" x14ac:dyDescent="0.25">
      <c r="A422" s="52">
        <v>413</v>
      </c>
    </row>
    <row r="423" spans="1:1" x14ac:dyDescent="0.25">
      <c r="A423" s="52">
        <v>414</v>
      </c>
    </row>
    <row r="424" spans="1:1" x14ac:dyDescent="0.25">
      <c r="A424" s="52">
        <v>415</v>
      </c>
    </row>
    <row r="425" spans="1:1" x14ac:dyDescent="0.25">
      <c r="A425" s="52">
        <v>416</v>
      </c>
    </row>
    <row r="426" spans="1:1" x14ac:dyDescent="0.25">
      <c r="A426" s="52">
        <v>417</v>
      </c>
    </row>
    <row r="427" spans="1:1" x14ac:dyDescent="0.25">
      <c r="A427" s="52">
        <v>418</v>
      </c>
    </row>
    <row r="428" spans="1:1" x14ac:dyDescent="0.25">
      <c r="A428" s="52">
        <v>419</v>
      </c>
    </row>
    <row r="429" spans="1:1" x14ac:dyDescent="0.25">
      <c r="A429" s="52">
        <v>420</v>
      </c>
    </row>
    <row r="430" spans="1:1" x14ac:dyDescent="0.25">
      <c r="A430" s="52">
        <v>421</v>
      </c>
    </row>
    <row r="431" spans="1:1" x14ac:dyDescent="0.25">
      <c r="A431" s="52">
        <v>422</v>
      </c>
    </row>
    <row r="432" spans="1:1" x14ac:dyDescent="0.25">
      <c r="A432" s="52">
        <v>423</v>
      </c>
    </row>
    <row r="433" spans="1:1" x14ac:dyDescent="0.25">
      <c r="A433" s="52">
        <v>424</v>
      </c>
    </row>
    <row r="434" spans="1:1" x14ac:dyDescent="0.25">
      <c r="A434" s="52">
        <v>425</v>
      </c>
    </row>
    <row r="435" spans="1:1" x14ac:dyDescent="0.25">
      <c r="A435" s="52">
        <v>426</v>
      </c>
    </row>
    <row r="436" spans="1:1" x14ac:dyDescent="0.25">
      <c r="A436" s="52">
        <v>427</v>
      </c>
    </row>
    <row r="437" spans="1:1" x14ac:dyDescent="0.25">
      <c r="A437" s="52">
        <v>428</v>
      </c>
    </row>
    <row r="438" spans="1:1" x14ac:dyDescent="0.25">
      <c r="A438" s="52">
        <v>429</v>
      </c>
    </row>
    <row r="439" spans="1:1" x14ac:dyDescent="0.25">
      <c r="A439" s="52">
        <v>430</v>
      </c>
    </row>
    <row r="440" spans="1:1" x14ac:dyDescent="0.25">
      <c r="A440" s="52">
        <v>431</v>
      </c>
    </row>
    <row r="441" spans="1:1" x14ac:dyDescent="0.25">
      <c r="A441" s="52">
        <v>432</v>
      </c>
    </row>
    <row r="442" spans="1:1" x14ac:dyDescent="0.25">
      <c r="A442" s="52">
        <v>433</v>
      </c>
    </row>
    <row r="443" spans="1:1" x14ac:dyDescent="0.25">
      <c r="A443" s="52">
        <v>434</v>
      </c>
    </row>
    <row r="444" spans="1:1" x14ac:dyDescent="0.25">
      <c r="A444" s="52">
        <v>435</v>
      </c>
    </row>
    <row r="445" spans="1:1" x14ac:dyDescent="0.25">
      <c r="A445" s="52">
        <v>436</v>
      </c>
    </row>
    <row r="446" spans="1:1" x14ac:dyDescent="0.25">
      <c r="A446" s="52">
        <v>437</v>
      </c>
    </row>
    <row r="447" spans="1:1" x14ac:dyDescent="0.25">
      <c r="A447" s="52">
        <v>438</v>
      </c>
    </row>
    <row r="448" spans="1:1" x14ac:dyDescent="0.25">
      <c r="A448" s="52">
        <v>439</v>
      </c>
    </row>
    <row r="449" spans="1:1" x14ac:dyDescent="0.25">
      <c r="A449" s="52">
        <v>440</v>
      </c>
    </row>
    <row r="450" spans="1:1" x14ac:dyDescent="0.25">
      <c r="A450" s="52">
        <v>441</v>
      </c>
    </row>
    <row r="451" spans="1:1" x14ac:dyDescent="0.25">
      <c r="A451" s="52">
        <v>442</v>
      </c>
    </row>
    <row r="452" spans="1:1" x14ac:dyDescent="0.25">
      <c r="A452" s="52">
        <v>443</v>
      </c>
    </row>
    <row r="453" spans="1:1" x14ac:dyDescent="0.25">
      <c r="A453" s="52">
        <v>444</v>
      </c>
    </row>
    <row r="454" spans="1:1" x14ac:dyDescent="0.25">
      <c r="A454" s="52">
        <v>445</v>
      </c>
    </row>
    <row r="455" spans="1:1" x14ac:dyDescent="0.25">
      <c r="A455" s="52">
        <v>446</v>
      </c>
    </row>
    <row r="456" spans="1:1" x14ac:dyDescent="0.25">
      <c r="A456" s="52">
        <v>447</v>
      </c>
    </row>
    <row r="457" spans="1:1" x14ac:dyDescent="0.25">
      <c r="A457" s="52">
        <v>448</v>
      </c>
    </row>
    <row r="458" spans="1:1" x14ac:dyDescent="0.25">
      <c r="A458" s="52">
        <v>449</v>
      </c>
    </row>
    <row r="459" spans="1:1" x14ac:dyDescent="0.25">
      <c r="A459" s="52">
        <v>450</v>
      </c>
    </row>
    <row r="460" spans="1:1" x14ac:dyDescent="0.25">
      <c r="A460" s="52">
        <v>451</v>
      </c>
    </row>
    <row r="461" spans="1:1" x14ac:dyDescent="0.25">
      <c r="A461" s="52">
        <v>452</v>
      </c>
    </row>
    <row r="462" spans="1:1" x14ac:dyDescent="0.25">
      <c r="A462" s="52">
        <v>453</v>
      </c>
    </row>
    <row r="463" spans="1:1" x14ac:dyDescent="0.25">
      <c r="A463" s="52">
        <v>454</v>
      </c>
    </row>
    <row r="464" spans="1:1" x14ac:dyDescent="0.25">
      <c r="A464" s="52">
        <v>455</v>
      </c>
    </row>
    <row r="465" spans="1:1" x14ac:dyDescent="0.25">
      <c r="A465" s="52">
        <v>456</v>
      </c>
    </row>
    <row r="466" spans="1:1" x14ac:dyDescent="0.25">
      <c r="A466" s="52">
        <v>457</v>
      </c>
    </row>
    <row r="467" spans="1:1" x14ac:dyDescent="0.25">
      <c r="A467" s="52">
        <v>458</v>
      </c>
    </row>
    <row r="468" spans="1:1" x14ac:dyDescent="0.25">
      <c r="A468" s="52">
        <v>459</v>
      </c>
    </row>
    <row r="469" spans="1:1" x14ac:dyDescent="0.25">
      <c r="A469" s="52">
        <v>460</v>
      </c>
    </row>
    <row r="470" spans="1:1" x14ac:dyDescent="0.25">
      <c r="A470" s="52">
        <v>461</v>
      </c>
    </row>
    <row r="471" spans="1:1" x14ac:dyDescent="0.25">
      <c r="A471" s="52">
        <v>462</v>
      </c>
    </row>
    <row r="472" spans="1:1" x14ac:dyDescent="0.25">
      <c r="A472" s="52">
        <v>463</v>
      </c>
    </row>
    <row r="473" spans="1:1" x14ac:dyDescent="0.25">
      <c r="A473" s="52">
        <v>464</v>
      </c>
    </row>
    <row r="474" spans="1:1" x14ac:dyDescent="0.25">
      <c r="A474" s="52">
        <v>465</v>
      </c>
    </row>
    <row r="475" spans="1:1" x14ac:dyDescent="0.25">
      <c r="A475" s="52">
        <v>466</v>
      </c>
    </row>
    <row r="476" spans="1:1" x14ac:dyDescent="0.25">
      <c r="A476" s="52">
        <v>467</v>
      </c>
    </row>
    <row r="477" spans="1:1" x14ac:dyDescent="0.25">
      <c r="A477" s="52">
        <v>468</v>
      </c>
    </row>
    <row r="478" spans="1:1" x14ac:dyDescent="0.25">
      <c r="A478" s="52">
        <v>469</v>
      </c>
    </row>
    <row r="479" spans="1:1" x14ac:dyDescent="0.25">
      <c r="A479" s="52">
        <v>470</v>
      </c>
    </row>
    <row r="480" spans="1:1" x14ac:dyDescent="0.25">
      <c r="A480" s="52">
        <v>471</v>
      </c>
    </row>
    <row r="481" spans="1:1" x14ac:dyDescent="0.25">
      <c r="A481" s="52">
        <v>472</v>
      </c>
    </row>
    <row r="482" spans="1:1" x14ac:dyDescent="0.25">
      <c r="A482" s="52">
        <v>473</v>
      </c>
    </row>
    <row r="483" spans="1:1" x14ac:dyDescent="0.25">
      <c r="A483" s="52">
        <v>474</v>
      </c>
    </row>
    <row r="484" spans="1:1" x14ac:dyDescent="0.25">
      <c r="A484" s="52">
        <v>475</v>
      </c>
    </row>
    <row r="485" spans="1:1" x14ac:dyDescent="0.25">
      <c r="A485" s="52">
        <v>476</v>
      </c>
    </row>
    <row r="486" spans="1:1" x14ac:dyDescent="0.25">
      <c r="A486" s="52">
        <v>477</v>
      </c>
    </row>
    <row r="487" spans="1:1" x14ac:dyDescent="0.25">
      <c r="A487" s="52">
        <v>478</v>
      </c>
    </row>
    <row r="488" spans="1:1" x14ac:dyDescent="0.25">
      <c r="A488" s="52">
        <v>479</v>
      </c>
    </row>
    <row r="489" spans="1:1" x14ac:dyDescent="0.25">
      <c r="A489" s="52">
        <v>480</v>
      </c>
    </row>
    <row r="490" spans="1:1" x14ac:dyDescent="0.25">
      <c r="A490" s="52">
        <v>481</v>
      </c>
    </row>
    <row r="491" spans="1:1" x14ac:dyDescent="0.25">
      <c r="A491" s="52">
        <v>482</v>
      </c>
    </row>
    <row r="492" spans="1:1" x14ac:dyDescent="0.25">
      <c r="A492" s="52">
        <v>483</v>
      </c>
    </row>
    <row r="493" spans="1:1" x14ac:dyDescent="0.25">
      <c r="A493" s="52">
        <v>484</v>
      </c>
    </row>
    <row r="494" spans="1:1" x14ac:dyDescent="0.25">
      <c r="A494" s="52">
        <v>485</v>
      </c>
    </row>
    <row r="495" spans="1:1" x14ac:dyDescent="0.25">
      <c r="A495" s="52">
        <v>486</v>
      </c>
    </row>
    <row r="496" spans="1:1" x14ac:dyDescent="0.25">
      <c r="A496" s="52">
        <v>487</v>
      </c>
    </row>
    <row r="497" spans="1:1" x14ac:dyDescent="0.25">
      <c r="A497" s="52">
        <v>488</v>
      </c>
    </row>
    <row r="498" spans="1:1" x14ac:dyDescent="0.25">
      <c r="A498" s="52">
        <v>489</v>
      </c>
    </row>
    <row r="499" spans="1:1" x14ac:dyDescent="0.25">
      <c r="A499" s="52">
        <v>490</v>
      </c>
    </row>
    <row r="500" spans="1:1" x14ac:dyDescent="0.25">
      <c r="A500" s="52">
        <v>491</v>
      </c>
    </row>
    <row r="501" spans="1:1" x14ac:dyDescent="0.25">
      <c r="A501" s="52">
        <v>492</v>
      </c>
    </row>
    <row r="502" spans="1:1" x14ac:dyDescent="0.25">
      <c r="A502" s="52">
        <v>493</v>
      </c>
    </row>
    <row r="503" spans="1:1" x14ac:dyDescent="0.25">
      <c r="A503" s="52">
        <v>494</v>
      </c>
    </row>
    <row r="504" spans="1:1" x14ac:dyDescent="0.25">
      <c r="A504" s="52">
        <v>495</v>
      </c>
    </row>
    <row r="505" spans="1:1" x14ac:dyDescent="0.25">
      <c r="A505" s="52">
        <v>496</v>
      </c>
    </row>
    <row r="506" spans="1:1" x14ac:dyDescent="0.25">
      <c r="A506" s="52">
        <v>497</v>
      </c>
    </row>
    <row r="507" spans="1:1" x14ac:dyDescent="0.25">
      <c r="A507" s="52">
        <v>498</v>
      </c>
    </row>
    <row r="508" spans="1:1" x14ac:dyDescent="0.25">
      <c r="A508" s="52">
        <v>499</v>
      </c>
    </row>
    <row r="509" spans="1:1" x14ac:dyDescent="0.25">
      <c r="A509" s="52">
        <v>500</v>
      </c>
    </row>
    <row r="510" spans="1:1" x14ac:dyDescent="0.25">
      <c r="A510" s="52">
        <v>501</v>
      </c>
    </row>
    <row r="511" spans="1:1" x14ac:dyDescent="0.25">
      <c r="A511" s="52">
        <v>502</v>
      </c>
    </row>
    <row r="512" spans="1:1" x14ac:dyDescent="0.25">
      <c r="A512" s="52">
        <v>503</v>
      </c>
    </row>
    <row r="513" spans="1:1" x14ac:dyDescent="0.25">
      <c r="A513" s="52">
        <v>504</v>
      </c>
    </row>
    <row r="514" spans="1:1" x14ac:dyDescent="0.25">
      <c r="A514" s="52">
        <v>505</v>
      </c>
    </row>
    <row r="515" spans="1:1" x14ac:dyDescent="0.25">
      <c r="A515" s="52">
        <v>506</v>
      </c>
    </row>
    <row r="516" spans="1:1" x14ac:dyDescent="0.25">
      <c r="A516" s="52">
        <v>507</v>
      </c>
    </row>
    <row r="517" spans="1:1" x14ac:dyDescent="0.25">
      <c r="A517" s="52">
        <v>508</v>
      </c>
    </row>
    <row r="518" spans="1:1" x14ac:dyDescent="0.25">
      <c r="A518" s="52">
        <v>509</v>
      </c>
    </row>
    <row r="519" spans="1:1" x14ac:dyDescent="0.25">
      <c r="A519" s="52">
        <v>510</v>
      </c>
    </row>
    <row r="520" spans="1:1" x14ac:dyDescent="0.25">
      <c r="A520" s="52">
        <v>511</v>
      </c>
    </row>
    <row r="521" spans="1:1" x14ac:dyDescent="0.25">
      <c r="A521" s="52">
        <v>512</v>
      </c>
    </row>
    <row r="522" spans="1:1" x14ac:dyDescent="0.25">
      <c r="A522" s="52">
        <v>513</v>
      </c>
    </row>
    <row r="523" spans="1:1" x14ac:dyDescent="0.25">
      <c r="A523" s="52">
        <v>514</v>
      </c>
    </row>
    <row r="524" spans="1:1" x14ac:dyDescent="0.25">
      <c r="A524" s="52">
        <v>515</v>
      </c>
    </row>
    <row r="525" spans="1:1" x14ac:dyDescent="0.25">
      <c r="A525" s="52">
        <v>516</v>
      </c>
    </row>
    <row r="526" spans="1:1" x14ac:dyDescent="0.25">
      <c r="A526" s="52">
        <v>517</v>
      </c>
    </row>
    <row r="527" spans="1:1" x14ac:dyDescent="0.25">
      <c r="A527" s="52">
        <v>518</v>
      </c>
    </row>
    <row r="528" spans="1:1" x14ac:dyDescent="0.25">
      <c r="A528" s="52">
        <v>519</v>
      </c>
    </row>
    <row r="529" spans="1:1" x14ac:dyDescent="0.25">
      <c r="A529" s="52">
        <v>520</v>
      </c>
    </row>
    <row r="530" spans="1:1" x14ac:dyDescent="0.25">
      <c r="A530" s="52">
        <v>521</v>
      </c>
    </row>
    <row r="531" spans="1:1" x14ac:dyDescent="0.25">
      <c r="A531" s="52">
        <v>522</v>
      </c>
    </row>
    <row r="532" spans="1:1" x14ac:dyDescent="0.25">
      <c r="A532" s="52">
        <v>523</v>
      </c>
    </row>
    <row r="533" spans="1:1" x14ac:dyDescent="0.25">
      <c r="A533" s="52">
        <v>524</v>
      </c>
    </row>
    <row r="534" spans="1:1" x14ac:dyDescent="0.25">
      <c r="A534" s="52">
        <v>525</v>
      </c>
    </row>
    <row r="535" spans="1:1" x14ac:dyDescent="0.25">
      <c r="A535" s="52">
        <v>526</v>
      </c>
    </row>
    <row r="536" spans="1:1" x14ac:dyDescent="0.25">
      <c r="A536" s="52">
        <v>527</v>
      </c>
    </row>
    <row r="537" spans="1:1" x14ac:dyDescent="0.25">
      <c r="A537" s="52">
        <v>528</v>
      </c>
    </row>
    <row r="538" spans="1:1" x14ac:dyDescent="0.25">
      <c r="A538" s="52">
        <v>529</v>
      </c>
    </row>
    <row r="539" spans="1:1" x14ac:dyDescent="0.25">
      <c r="A539" s="52">
        <v>530</v>
      </c>
    </row>
    <row r="540" spans="1:1" x14ac:dyDescent="0.25">
      <c r="A540" s="52">
        <v>531</v>
      </c>
    </row>
    <row r="541" spans="1:1" x14ac:dyDescent="0.25">
      <c r="A541" s="52">
        <v>532</v>
      </c>
    </row>
    <row r="542" spans="1:1" x14ac:dyDescent="0.25">
      <c r="A542" s="52">
        <v>533</v>
      </c>
    </row>
    <row r="543" spans="1:1" x14ac:dyDescent="0.25">
      <c r="A543" s="52">
        <v>534</v>
      </c>
    </row>
    <row r="544" spans="1:1" x14ac:dyDescent="0.25">
      <c r="A544" s="52">
        <v>535</v>
      </c>
    </row>
    <row r="545" spans="1:1" x14ac:dyDescent="0.25">
      <c r="A545" s="52">
        <v>536</v>
      </c>
    </row>
    <row r="546" spans="1:1" x14ac:dyDescent="0.25">
      <c r="A546" s="52">
        <v>537</v>
      </c>
    </row>
    <row r="547" spans="1:1" x14ac:dyDescent="0.25">
      <c r="A547" s="52">
        <v>538</v>
      </c>
    </row>
    <row r="548" spans="1:1" x14ac:dyDescent="0.25">
      <c r="A548" s="52">
        <v>539</v>
      </c>
    </row>
    <row r="549" spans="1:1" x14ac:dyDescent="0.25">
      <c r="A549" s="52">
        <v>540</v>
      </c>
    </row>
    <row r="550" spans="1:1" x14ac:dyDescent="0.25">
      <c r="A550" s="52">
        <v>541</v>
      </c>
    </row>
    <row r="551" spans="1:1" x14ac:dyDescent="0.25">
      <c r="A551" s="52">
        <v>542</v>
      </c>
    </row>
    <row r="552" spans="1:1" x14ac:dyDescent="0.25">
      <c r="A552" s="52">
        <v>543</v>
      </c>
    </row>
    <row r="553" spans="1:1" x14ac:dyDescent="0.25">
      <c r="A553" s="52">
        <v>544</v>
      </c>
    </row>
    <row r="554" spans="1:1" x14ac:dyDescent="0.25">
      <c r="A554" s="52">
        <v>545</v>
      </c>
    </row>
    <row r="555" spans="1:1" x14ac:dyDescent="0.25">
      <c r="A555" s="52">
        <v>546</v>
      </c>
    </row>
    <row r="556" spans="1:1" x14ac:dyDescent="0.25">
      <c r="A556" s="52">
        <v>547</v>
      </c>
    </row>
    <row r="557" spans="1:1" x14ac:dyDescent="0.25">
      <c r="A557" s="52">
        <v>548</v>
      </c>
    </row>
    <row r="558" spans="1:1" x14ac:dyDescent="0.25">
      <c r="A558" s="52">
        <v>549</v>
      </c>
    </row>
    <row r="559" spans="1:1" x14ac:dyDescent="0.25">
      <c r="A559" s="52">
        <v>550</v>
      </c>
    </row>
    <row r="560" spans="1:1" x14ac:dyDescent="0.25">
      <c r="A560" s="52">
        <v>551</v>
      </c>
    </row>
    <row r="561" spans="1:1" x14ac:dyDescent="0.25">
      <c r="A561" s="52">
        <v>552</v>
      </c>
    </row>
    <row r="562" spans="1:1" x14ac:dyDescent="0.25">
      <c r="A562" s="52">
        <v>553</v>
      </c>
    </row>
    <row r="563" spans="1:1" x14ac:dyDescent="0.25">
      <c r="A563" s="52">
        <v>554</v>
      </c>
    </row>
    <row r="564" spans="1:1" x14ac:dyDescent="0.25">
      <c r="A564" s="52">
        <v>555</v>
      </c>
    </row>
    <row r="565" spans="1:1" x14ac:dyDescent="0.25">
      <c r="A565" s="52">
        <v>556</v>
      </c>
    </row>
    <row r="566" spans="1:1" x14ac:dyDescent="0.25">
      <c r="A566" s="52">
        <v>557</v>
      </c>
    </row>
    <row r="567" spans="1:1" x14ac:dyDescent="0.25">
      <c r="A567" s="52">
        <v>558</v>
      </c>
    </row>
    <row r="568" spans="1:1" x14ac:dyDescent="0.25">
      <c r="A568" s="52">
        <v>559</v>
      </c>
    </row>
    <row r="569" spans="1:1" x14ac:dyDescent="0.25">
      <c r="A569" s="52">
        <v>560</v>
      </c>
    </row>
    <row r="570" spans="1:1" x14ac:dyDescent="0.25">
      <c r="A570" s="52">
        <v>561</v>
      </c>
    </row>
    <row r="571" spans="1:1" x14ac:dyDescent="0.25">
      <c r="A571" s="52">
        <v>562</v>
      </c>
    </row>
    <row r="572" spans="1:1" x14ac:dyDescent="0.25">
      <c r="A572" s="52">
        <v>563</v>
      </c>
    </row>
    <row r="573" spans="1:1" x14ac:dyDescent="0.25">
      <c r="A573" s="52">
        <v>564</v>
      </c>
    </row>
    <row r="574" spans="1:1" x14ac:dyDescent="0.25">
      <c r="A574" s="52">
        <v>565</v>
      </c>
    </row>
    <row r="575" spans="1:1" x14ac:dyDescent="0.25">
      <c r="A575" s="52">
        <v>566</v>
      </c>
    </row>
    <row r="576" spans="1:1" x14ac:dyDescent="0.25">
      <c r="A576" s="52">
        <v>567</v>
      </c>
    </row>
    <row r="577" spans="1:1" x14ac:dyDescent="0.25">
      <c r="A577" s="52">
        <v>568</v>
      </c>
    </row>
    <row r="578" spans="1:1" x14ac:dyDescent="0.25">
      <c r="A578" s="52">
        <v>569</v>
      </c>
    </row>
    <row r="579" spans="1:1" x14ac:dyDescent="0.25">
      <c r="A579" s="52">
        <v>570</v>
      </c>
    </row>
    <row r="580" spans="1:1" x14ac:dyDescent="0.25">
      <c r="A580" s="52">
        <v>571</v>
      </c>
    </row>
    <row r="581" spans="1:1" x14ac:dyDescent="0.25">
      <c r="A581" s="52">
        <v>572</v>
      </c>
    </row>
    <row r="582" spans="1:1" x14ac:dyDescent="0.25">
      <c r="A582" s="52">
        <v>573</v>
      </c>
    </row>
    <row r="583" spans="1:1" x14ac:dyDescent="0.25">
      <c r="A583" s="52">
        <v>574</v>
      </c>
    </row>
    <row r="584" spans="1:1" x14ac:dyDescent="0.25">
      <c r="A584" s="52">
        <v>575</v>
      </c>
    </row>
    <row r="585" spans="1:1" x14ac:dyDescent="0.25">
      <c r="A585" s="52">
        <v>576</v>
      </c>
    </row>
    <row r="586" spans="1:1" x14ac:dyDescent="0.25">
      <c r="A586" s="52">
        <v>577</v>
      </c>
    </row>
    <row r="587" spans="1:1" x14ac:dyDescent="0.25">
      <c r="A587" s="52">
        <v>578</v>
      </c>
    </row>
    <row r="588" spans="1:1" x14ac:dyDescent="0.25">
      <c r="A588" s="52">
        <v>579</v>
      </c>
    </row>
    <row r="589" spans="1:1" x14ac:dyDescent="0.25">
      <c r="A589" s="52">
        <v>580</v>
      </c>
    </row>
    <row r="590" spans="1:1" x14ac:dyDescent="0.25">
      <c r="A590" s="52">
        <v>581</v>
      </c>
    </row>
    <row r="591" spans="1:1" x14ac:dyDescent="0.25">
      <c r="A591" s="52">
        <v>582</v>
      </c>
    </row>
    <row r="592" spans="1:1" x14ac:dyDescent="0.25">
      <c r="A592" s="52">
        <v>583</v>
      </c>
    </row>
    <row r="593" spans="1:1" x14ac:dyDescent="0.25">
      <c r="A593" s="52">
        <v>584</v>
      </c>
    </row>
    <row r="594" spans="1:1" x14ac:dyDescent="0.25">
      <c r="A594" s="52">
        <v>585</v>
      </c>
    </row>
    <row r="595" spans="1:1" x14ac:dyDescent="0.25">
      <c r="A595" s="52">
        <v>586</v>
      </c>
    </row>
    <row r="596" spans="1:1" x14ac:dyDescent="0.25">
      <c r="A596" s="52">
        <v>587</v>
      </c>
    </row>
    <row r="597" spans="1:1" x14ac:dyDescent="0.25">
      <c r="A597" s="52">
        <v>588</v>
      </c>
    </row>
    <row r="598" spans="1:1" x14ac:dyDescent="0.25">
      <c r="A598" s="52">
        <v>589</v>
      </c>
    </row>
    <row r="599" spans="1:1" x14ac:dyDescent="0.25">
      <c r="A599" s="52">
        <v>590</v>
      </c>
    </row>
    <row r="600" spans="1:1" x14ac:dyDescent="0.25">
      <c r="A600" s="52">
        <v>591</v>
      </c>
    </row>
    <row r="601" spans="1:1" x14ac:dyDescent="0.25">
      <c r="A601" s="52">
        <v>592</v>
      </c>
    </row>
    <row r="602" spans="1:1" x14ac:dyDescent="0.25">
      <c r="A602" s="52">
        <v>593</v>
      </c>
    </row>
    <row r="603" spans="1:1" x14ac:dyDescent="0.25">
      <c r="A603" s="52">
        <v>594</v>
      </c>
    </row>
    <row r="604" spans="1:1" x14ac:dyDescent="0.25">
      <c r="A604" s="52">
        <v>595</v>
      </c>
    </row>
    <row r="605" spans="1:1" x14ac:dyDescent="0.25">
      <c r="A605" s="52">
        <v>596</v>
      </c>
    </row>
    <row r="606" spans="1:1" x14ac:dyDescent="0.25">
      <c r="A606" s="52">
        <v>597</v>
      </c>
    </row>
    <row r="607" spans="1:1" x14ac:dyDescent="0.25">
      <c r="A607" s="52">
        <v>598</v>
      </c>
    </row>
    <row r="608" spans="1:1" x14ac:dyDescent="0.25">
      <c r="A608" s="52">
        <v>599</v>
      </c>
    </row>
    <row r="609" spans="1:1" x14ac:dyDescent="0.25">
      <c r="A609" s="52">
        <v>600</v>
      </c>
    </row>
    <row r="610" spans="1:1" x14ac:dyDescent="0.25">
      <c r="A610" s="52">
        <v>601</v>
      </c>
    </row>
    <row r="611" spans="1:1" x14ac:dyDescent="0.25">
      <c r="A611" s="52">
        <v>602</v>
      </c>
    </row>
    <row r="612" spans="1:1" x14ac:dyDescent="0.25">
      <c r="A612" s="52">
        <v>603</v>
      </c>
    </row>
    <row r="613" spans="1:1" x14ac:dyDescent="0.25">
      <c r="A613" s="52">
        <v>604</v>
      </c>
    </row>
    <row r="614" spans="1:1" x14ac:dyDescent="0.25">
      <c r="A614" s="52">
        <v>605</v>
      </c>
    </row>
    <row r="615" spans="1:1" x14ac:dyDescent="0.25">
      <c r="A615" s="52">
        <v>606</v>
      </c>
    </row>
    <row r="616" spans="1:1" x14ac:dyDescent="0.25">
      <c r="A616" s="52">
        <v>607</v>
      </c>
    </row>
    <row r="617" spans="1:1" x14ac:dyDescent="0.25">
      <c r="A617" s="52">
        <v>608</v>
      </c>
    </row>
    <row r="618" spans="1:1" x14ac:dyDescent="0.25">
      <c r="A618" s="52">
        <v>609</v>
      </c>
    </row>
    <row r="619" spans="1:1" x14ac:dyDescent="0.25">
      <c r="A619" s="52">
        <v>610</v>
      </c>
    </row>
    <row r="620" spans="1:1" x14ac:dyDescent="0.25">
      <c r="A620" s="52">
        <v>611</v>
      </c>
    </row>
    <row r="621" spans="1:1" x14ac:dyDescent="0.25">
      <c r="A621" s="52">
        <v>612</v>
      </c>
    </row>
    <row r="622" spans="1:1" x14ac:dyDescent="0.25">
      <c r="A622" s="52">
        <v>613</v>
      </c>
    </row>
    <row r="623" spans="1:1" x14ac:dyDescent="0.25">
      <c r="A623" s="52">
        <v>614</v>
      </c>
    </row>
    <row r="624" spans="1:1" x14ac:dyDescent="0.25">
      <c r="A624" s="52">
        <v>615</v>
      </c>
    </row>
    <row r="625" spans="1:1" x14ac:dyDescent="0.25">
      <c r="A625" s="52">
        <v>616</v>
      </c>
    </row>
    <row r="626" spans="1:1" x14ac:dyDescent="0.25">
      <c r="A626" s="52">
        <v>617</v>
      </c>
    </row>
    <row r="627" spans="1:1" x14ac:dyDescent="0.25">
      <c r="A627" s="52">
        <v>618</v>
      </c>
    </row>
    <row r="628" spans="1:1" x14ac:dyDescent="0.25">
      <c r="A628" s="52">
        <v>619</v>
      </c>
    </row>
    <row r="629" spans="1:1" x14ac:dyDescent="0.25">
      <c r="A629" s="52">
        <v>620</v>
      </c>
    </row>
    <row r="630" spans="1:1" x14ac:dyDescent="0.25">
      <c r="A630" s="52">
        <v>621</v>
      </c>
    </row>
    <row r="631" spans="1:1" x14ac:dyDescent="0.25">
      <c r="A631" s="52">
        <v>622</v>
      </c>
    </row>
    <row r="632" spans="1:1" x14ac:dyDescent="0.25">
      <c r="A632" s="52">
        <v>623</v>
      </c>
    </row>
    <row r="633" spans="1:1" x14ac:dyDescent="0.25">
      <c r="A633" s="52">
        <v>624</v>
      </c>
    </row>
    <row r="634" spans="1:1" x14ac:dyDescent="0.25">
      <c r="A634" s="52">
        <v>625</v>
      </c>
    </row>
    <row r="635" spans="1:1" x14ac:dyDescent="0.25">
      <c r="A635" s="52">
        <v>626</v>
      </c>
    </row>
    <row r="636" spans="1:1" x14ac:dyDescent="0.25">
      <c r="A636" s="52">
        <v>627</v>
      </c>
    </row>
    <row r="637" spans="1:1" x14ac:dyDescent="0.25">
      <c r="A637" s="52">
        <v>628</v>
      </c>
    </row>
    <row r="638" spans="1:1" x14ac:dyDescent="0.25">
      <c r="A638" s="52">
        <v>629</v>
      </c>
    </row>
    <row r="639" spans="1:1" x14ac:dyDescent="0.25">
      <c r="A639" s="52">
        <v>630</v>
      </c>
    </row>
    <row r="640" spans="1:1" x14ac:dyDescent="0.25">
      <c r="A640" s="52">
        <v>631</v>
      </c>
    </row>
    <row r="641" spans="1:1" x14ac:dyDescent="0.25">
      <c r="A641" s="52">
        <v>632</v>
      </c>
    </row>
    <row r="642" spans="1:1" x14ac:dyDescent="0.25">
      <c r="A642" s="52">
        <v>633</v>
      </c>
    </row>
    <row r="643" spans="1:1" x14ac:dyDescent="0.25">
      <c r="A643" s="52">
        <v>634</v>
      </c>
    </row>
    <row r="644" spans="1:1" x14ac:dyDescent="0.25">
      <c r="A644" s="52">
        <v>635</v>
      </c>
    </row>
    <row r="645" spans="1:1" x14ac:dyDescent="0.25">
      <c r="A645" s="52">
        <v>636</v>
      </c>
    </row>
    <row r="646" spans="1:1" x14ac:dyDescent="0.25">
      <c r="A646" s="52">
        <v>637</v>
      </c>
    </row>
    <row r="647" spans="1:1" x14ac:dyDescent="0.25">
      <c r="A647" s="52">
        <v>638</v>
      </c>
    </row>
    <row r="648" spans="1:1" x14ac:dyDescent="0.25">
      <c r="A648" s="52">
        <v>639</v>
      </c>
    </row>
    <row r="649" spans="1:1" x14ac:dyDescent="0.25">
      <c r="A649" s="52">
        <v>640</v>
      </c>
    </row>
    <row r="650" spans="1:1" x14ac:dyDescent="0.25">
      <c r="A650" s="52">
        <v>641</v>
      </c>
    </row>
    <row r="651" spans="1:1" x14ac:dyDescent="0.25">
      <c r="A651" s="52">
        <v>642</v>
      </c>
    </row>
    <row r="652" spans="1:1" x14ac:dyDescent="0.25">
      <c r="A652" s="52">
        <v>643</v>
      </c>
    </row>
    <row r="653" spans="1:1" x14ac:dyDescent="0.25">
      <c r="A653" s="52">
        <v>644</v>
      </c>
    </row>
    <row r="654" spans="1:1" x14ac:dyDescent="0.25">
      <c r="A654" s="52">
        <v>645</v>
      </c>
    </row>
    <row r="655" spans="1:1" x14ac:dyDescent="0.25">
      <c r="A655" s="52">
        <v>646</v>
      </c>
    </row>
    <row r="656" spans="1:1" x14ac:dyDescent="0.25">
      <c r="A656" s="52">
        <v>647</v>
      </c>
    </row>
    <row r="657" spans="1:1" x14ac:dyDescent="0.25">
      <c r="A657" s="52">
        <v>648</v>
      </c>
    </row>
    <row r="658" spans="1:1" x14ac:dyDescent="0.25">
      <c r="A658" s="52">
        <v>649</v>
      </c>
    </row>
    <row r="659" spans="1:1" x14ac:dyDescent="0.25">
      <c r="A659" s="52">
        <v>650</v>
      </c>
    </row>
    <row r="660" spans="1:1" x14ac:dyDescent="0.25">
      <c r="A660" s="52">
        <v>651</v>
      </c>
    </row>
    <row r="661" spans="1:1" x14ac:dyDescent="0.25">
      <c r="A661" s="52">
        <v>652</v>
      </c>
    </row>
    <row r="662" spans="1:1" x14ac:dyDescent="0.25">
      <c r="A662" s="52">
        <v>653</v>
      </c>
    </row>
    <row r="663" spans="1:1" x14ac:dyDescent="0.25">
      <c r="A663" s="52">
        <v>654</v>
      </c>
    </row>
    <row r="664" spans="1:1" x14ac:dyDescent="0.25">
      <c r="A664" s="52">
        <v>655</v>
      </c>
    </row>
    <row r="665" spans="1:1" x14ac:dyDescent="0.25">
      <c r="A665" s="52">
        <v>656</v>
      </c>
    </row>
    <row r="666" spans="1:1" x14ac:dyDescent="0.25">
      <c r="A666" s="52">
        <v>657</v>
      </c>
    </row>
    <row r="667" spans="1:1" x14ac:dyDescent="0.25">
      <c r="A667" s="52">
        <v>658</v>
      </c>
    </row>
    <row r="668" spans="1:1" x14ac:dyDescent="0.25">
      <c r="A668" s="52">
        <v>659</v>
      </c>
    </row>
    <row r="669" spans="1:1" x14ac:dyDescent="0.25">
      <c r="A669" s="52">
        <v>660</v>
      </c>
    </row>
    <row r="670" spans="1:1" x14ac:dyDescent="0.25">
      <c r="A670" s="52">
        <v>661</v>
      </c>
    </row>
    <row r="671" spans="1:1" x14ac:dyDescent="0.25">
      <c r="A671" s="52">
        <v>662</v>
      </c>
    </row>
    <row r="672" spans="1:1" x14ac:dyDescent="0.25">
      <c r="A672" s="52">
        <v>663</v>
      </c>
    </row>
    <row r="673" spans="1:1" x14ac:dyDescent="0.25">
      <c r="A673" s="52">
        <v>664</v>
      </c>
    </row>
    <row r="674" spans="1:1" x14ac:dyDescent="0.25">
      <c r="A674" s="52">
        <v>665</v>
      </c>
    </row>
    <row r="675" spans="1:1" x14ac:dyDescent="0.25">
      <c r="A675" s="52">
        <v>666</v>
      </c>
    </row>
    <row r="676" spans="1:1" x14ac:dyDescent="0.25">
      <c r="A676" s="52">
        <v>667</v>
      </c>
    </row>
    <row r="677" spans="1:1" x14ac:dyDescent="0.25">
      <c r="A677" s="52">
        <v>668</v>
      </c>
    </row>
    <row r="678" spans="1:1" x14ac:dyDescent="0.25">
      <c r="A678" s="52">
        <v>669</v>
      </c>
    </row>
    <row r="679" spans="1:1" x14ac:dyDescent="0.25">
      <c r="A679" s="52">
        <v>670</v>
      </c>
    </row>
    <row r="680" spans="1:1" x14ac:dyDescent="0.25">
      <c r="A680" s="52">
        <v>671</v>
      </c>
    </row>
    <row r="681" spans="1:1" x14ac:dyDescent="0.25">
      <c r="A681" s="52">
        <v>672</v>
      </c>
    </row>
    <row r="682" spans="1:1" x14ac:dyDescent="0.25">
      <c r="A682" s="52">
        <v>673</v>
      </c>
    </row>
    <row r="683" spans="1:1" x14ac:dyDescent="0.25">
      <c r="A683" s="52">
        <v>674</v>
      </c>
    </row>
    <row r="684" spans="1:1" x14ac:dyDescent="0.25">
      <c r="A684" s="52">
        <v>675</v>
      </c>
    </row>
    <row r="685" spans="1:1" x14ac:dyDescent="0.25">
      <c r="A685" s="52">
        <v>676</v>
      </c>
    </row>
    <row r="686" spans="1:1" x14ac:dyDescent="0.25">
      <c r="A686" s="52">
        <v>677</v>
      </c>
    </row>
    <row r="687" spans="1:1" x14ac:dyDescent="0.25">
      <c r="A687" s="52">
        <v>678</v>
      </c>
    </row>
    <row r="688" spans="1:1" x14ac:dyDescent="0.25">
      <c r="A688" s="52">
        <v>679</v>
      </c>
    </row>
    <row r="689" spans="1:1" x14ac:dyDescent="0.25">
      <c r="A689" s="52">
        <v>680</v>
      </c>
    </row>
    <row r="690" spans="1:1" x14ac:dyDescent="0.25">
      <c r="A690" s="52">
        <v>681</v>
      </c>
    </row>
    <row r="691" spans="1:1" x14ac:dyDescent="0.25">
      <c r="A691" s="52">
        <v>682</v>
      </c>
    </row>
    <row r="692" spans="1:1" x14ac:dyDescent="0.25">
      <c r="A692" s="52">
        <v>683</v>
      </c>
    </row>
    <row r="693" spans="1:1" x14ac:dyDescent="0.25">
      <c r="A693" s="52">
        <v>684</v>
      </c>
    </row>
    <row r="694" spans="1:1" x14ac:dyDescent="0.25">
      <c r="A694" s="52">
        <v>685</v>
      </c>
    </row>
    <row r="695" spans="1:1" x14ac:dyDescent="0.25">
      <c r="A695" s="52">
        <v>686</v>
      </c>
    </row>
    <row r="696" spans="1:1" x14ac:dyDescent="0.25">
      <c r="A696" s="52">
        <v>687</v>
      </c>
    </row>
    <row r="697" spans="1:1" x14ac:dyDescent="0.25">
      <c r="A697" s="52">
        <v>688</v>
      </c>
    </row>
    <row r="698" spans="1:1" x14ac:dyDescent="0.25">
      <c r="A698" s="52">
        <v>689</v>
      </c>
    </row>
    <row r="699" spans="1:1" x14ac:dyDescent="0.25">
      <c r="A699" s="52">
        <v>690</v>
      </c>
    </row>
    <row r="700" spans="1:1" x14ac:dyDescent="0.25">
      <c r="A700" s="52">
        <v>691</v>
      </c>
    </row>
    <row r="701" spans="1:1" x14ac:dyDescent="0.25">
      <c r="A701" s="52">
        <v>692</v>
      </c>
    </row>
    <row r="702" spans="1:1" x14ac:dyDescent="0.25">
      <c r="A702" s="52">
        <v>693</v>
      </c>
    </row>
    <row r="703" spans="1:1" x14ac:dyDescent="0.25">
      <c r="A703" s="52">
        <v>694</v>
      </c>
    </row>
    <row r="704" spans="1:1" x14ac:dyDescent="0.25">
      <c r="A704" s="52">
        <v>695</v>
      </c>
    </row>
    <row r="705" spans="1:1" x14ac:dyDescent="0.25">
      <c r="A705" s="52">
        <v>696</v>
      </c>
    </row>
    <row r="706" spans="1:1" x14ac:dyDescent="0.25">
      <c r="A706" s="52">
        <v>697</v>
      </c>
    </row>
    <row r="707" spans="1:1" x14ac:dyDescent="0.25">
      <c r="A707" s="52">
        <v>698</v>
      </c>
    </row>
    <row r="708" spans="1:1" x14ac:dyDescent="0.25">
      <c r="A708" s="52">
        <v>699</v>
      </c>
    </row>
    <row r="709" spans="1:1" x14ac:dyDescent="0.25">
      <c r="A709" s="52">
        <v>700</v>
      </c>
    </row>
    <row r="710" spans="1:1" x14ac:dyDescent="0.25">
      <c r="A710" s="52">
        <v>701</v>
      </c>
    </row>
    <row r="711" spans="1:1" x14ac:dyDescent="0.25">
      <c r="A711" s="52">
        <v>702</v>
      </c>
    </row>
    <row r="712" spans="1:1" x14ac:dyDescent="0.25">
      <c r="A712" s="52">
        <v>703</v>
      </c>
    </row>
    <row r="713" spans="1:1" x14ac:dyDescent="0.25">
      <c r="A713" s="52">
        <v>704</v>
      </c>
    </row>
    <row r="714" spans="1:1" x14ac:dyDescent="0.25">
      <c r="A714" s="52">
        <v>705</v>
      </c>
    </row>
    <row r="715" spans="1:1" x14ac:dyDescent="0.25">
      <c r="A715" s="52">
        <v>706</v>
      </c>
    </row>
    <row r="716" spans="1:1" x14ac:dyDescent="0.25">
      <c r="A716" s="52">
        <v>707</v>
      </c>
    </row>
    <row r="717" spans="1:1" x14ac:dyDescent="0.25">
      <c r="A717" s="52">
        <v>708</v>
      </c>
    </row>
    <row r="718" spans="1:1" x14ac:dyDescent="0.25">
      <c r="A718" s="52">
        <v>709</v>
      </c>
    </row>
    <row r="719" spans="1:1" x14ac:dyDescent="0.25">
      <c r="A719" s="52">
        <v>710</v>
      </c>
    </row>
    <row r="720" spans="1:1" x14ac:dyDescent="0.25">
      <c r="A720" s="52">
        <v>711</v>
      </c>
    </row>
    <row r="721" spans="1:1" x14ac:dyDescent="0.25">
      <c r="A721" s="52">
        <v>712</v>
      </c>
    </row>
    <row r="722" spans="1:1" x14ac:dyDescent="0.25">
      <c r="A722" s="52">
        <v>713</v>
      </c>
    </row>
    <row r="723" spans="1:1" x14ac:dyDescent="0.25">
      <c r="A723" s="52">
        <v>714</v>
      </c>
    </row>
    <row r="724" spans="1:1" x14ac:dyDescent="0.25">
      <c r="A724" s="52">
        <v>715</v>
      </c>
    </row>
    <row r="725" spans="1:1" x14ac:dyDescent="0.25">
      <c r="A725" s="52">
        <v>716</v>
      </c>
    </row>
    <row r="726" spans="1:1" x14ac:dyDescent="0.25">
      <c r="A726" s="52">
        <v>717</v>
      </c>
    </row>
    <row r="727" spans="1:1" x14ac:dyDescent="0.25">
      <c r="A727" s="52">
        <v>718</v>
      </c>
    </row>
    <row r="728" spans="1:1" x14ac:dyDescent="0.25">
      <c r="A728" s="52">
        <v>719</v>
      </c>
    </row>
    <row r="729" spans="1:1" x14ac:dyDescent="0.25">
      <c r="A729" s="52">
        <v>720</v>
      </c>
    </row>
    <row r="730" spans="1:1" x14ac:dyDescent="0.25">
      <c r="A730" s="52">
        <v>721</v>
      </c>
    </row>
    <row r="731" spans="1:1" x14ac:dyDescent="0.25">
      <c r="A731" s="52">
        <v>722</v>
      </c>
    </row>
    <row r="732" spans="1:1" x14ac:dyDescent="0.25">
      <c r="A732" s="52">
        <v>723</v>
      </c>
    </row>
    <row r="733" spans="1:1" x14ac:dyDescent="0.25">
      <c r="A733" s="52">
        <v>724</v>
      </c>
    </row>
    <row r="734" spans="1:1" x14ac:dyDescent="0.25">
      <c r="A734" s="52">
        <v>725</v>
      </c>
    </row>
    <row r="735" spans="1:1" x14ac:dyDescent="0.25">
      <c r="A735" s="52">
        <v>726</v>
      </c>
    </row>
    <row r="736" spans="1:1" x14ac:dyDescent="0.25">
      <c r="A736" s="52">
        <v>727</v>
      </c>
    </row>
    <row r="737" spans="1:1" x14ac:dyDescent="0.25">
      <c r="A737" s="52">
        <v>728</v>
      </c>
    </row>
    <row r="738" spans="1:1" x14ac:dyDescent="0.25">
      <c r="A738" s="52">
        <v>729</v>
      </c>
    </row>
    <row r="739" spans="1:1" x14ac:dyDescent="0.25">
      <c r="A739" s="52">
        <v>730</v>
      </c>
    </row>
    <row r="740" spans="1:1" x14ac:dyDescent="0.25">
      <c r="A740" s="52">
        <v>731</v>
      </c>
    </row>
    <row r="741" spans="1:1" x14ac:dyDescent="0.25">
      <c r="A741" s="52">
        <v>732</v>
      </c>
    </row>
    <row r="742" spans="1:1" x14ac:dyDescent="0.25">
      <c r="A742" s="52">
        <v>733</v>
      </c>
    </row>
    <row r="743" spans="1:1" x14ac:dyDescent="0.25">
      <c r="A743" s="52">
        <v>734</v>
      </c>
    </row>
    <row r="744" spans="1:1" x14ac:dyDescent="0.25">
      <c r="A744" s="52">
        <v>735</v>
      </c>
    </row>
    <row r="745" spans="1:1" x14ac:dyDescent="0.25">
      <c r="A745" s="52">
        <v>736</v>
      </c>
    </row>
    <row r="746" spans="1:1" x14ac:dyDescent="0.25">
      <c r="A746" s="52">
        <v>737</v>
      </c>
    </row>
    <row r="747" spans="1:1" x14ac:dyDescent="0.25">
      <c r="A747" s="52">
        <v>738</v>
      </c>
    </row>
    <row r="748" spans="1:1" x14ac:dyDescent="0.25">
      <c r="A748" s="52">
        <v>739</v>
      </c>
    </row>
    <row r="749" spans="1:1" x14ac:dyDescent="0.25">
      <c r="A749" s="52">
        <v>740</v>
      </c>
    </row>
    <row r="750" spans="1:1" x14ac:dyDescent="0.25">
      <c r="A750" s="52">
        <v>741</v>
      </c>
    </row>
    <row r="751" spans="1:1" x14ac:dyDescent="0.25">
      <c r="A751" s="52">
        <v>742</v>
      </c>
    </row>
    <row r="752" spans="1:1" x14ac:dyDescent="0.25">
      <c r="A752" s="52">
        <v>743</v>
      </c>
    </row>
    <row r="753" spans="1:1" x14ac:dyDescent="0.25">
      <c r="A753" s="52">
        <v>744</v>
      </c>
    </row>
    <row r="754" spans="1:1" x14ac:dyDescent="0.25">
      <c r="A754" s="52">
        <v>745</v>
      </c>
    </row>
    <row r="755" spans="1:1" x14ac:dyDescent="0.25">
      <c r="A755" s="52">
        <v>746</v>
      </c>
    </row>
    <row r="756" spans="1:1" x14ac:dyDescent="0.25">
      <c r="A756" s="52">
        <v>747</v>
      </c>
    </row>
    <row r="757" spans="1:1" x14ac:dyDescent="0.25">
      <c r="A757" s="52">
        <v>748</v>
      </c>
    </row>
    <row r="758" spans="1:1" x14ac:dyDescent="0.25">
      <c r="A758" s="52">
        <v>749</v>
      </c>
    </row>
    <row r="759" spans="1:1" x14ac:dyDescent="0.25">
      <c r="A759" s="52">
        <v>750</v>
      </c>
    </row>
    <row r="760" spans="1:1" x14ac:dyDescent="0.25">
      <c r="A760" s="52">
        <v>751</v>
      </c>
    </row>
    <row r="761" spans="1:1" x14ac:dyDescent="0.25">
      <c r="A761" s="52">
        <v>752</v>
      </c>
    </row>
    <row r="762" spans="1:1" x14ac:dyDescent="0.25">
      <c r="A762" s="52">
        <v>753</v>
      </c>
    </row>
    <row r="763" spans="1:1" x14ac:dyDescent="0.25">
      <c r="A763" s="52">
        <v>754</v>
      </c>
    </row>
    <row r="764" spans="1:1" x14ac:dyDescent="0.25">
      <c r="A764" s="52">
        <v>755</v>
      </c>
    </row>
    <row r="765" spans="1:1" x14ac:dyDescent="0.25">
      <c r="A765" s="52">
        <v>756</v>
      </c>
    </row>
    <row r="766" spans="1:1" x14ac:dyDescent="0.25">
      <c r="A766" s="52">
        <v>757</v>
      </c>
    </row>
    <row r="767" spans="1:1" x14ac:dyDescent="0.25">
      <c r="A767" s="52">
        <v>758</v>
      </c>
    </row>
    <row r="768" spans="1:1" x14ac:dyDescent="0.25">
      <c r="A768" s="52">
        <v>759</v>
      </c>
    </row>
    <row r="769" spans="1:1" x14ac:dyDescent="0.25">
      <c r="A769" s="52">
        <v>760</v>
      </c>
    </row>
    <row r="770" spans="1:1" x14ac:dyDescent="0.25">
      <c r="A770" s="52">
        <v>761</v>
      </c>
    </row>
    <row r="771" spans="1:1" x14ac:dyDescent="0.25">
      <c r="A771" s="52">
        <v>762</v>
      </c>
    </row>
    <row r="772" spans="1:1" x14ac:dyDescent="0.25">
      <c r="A772" s="52">
        <v>763</v>
      </c>
    </row>
    <row r="773" spans="1:1" x14ac:dyDescent="0.25">
      <c r="A773" s="52">
        <v>764</v>
      </c>
    </row>
    <row r="774" spans="1:1" x14ac:dyDescent="0.25">
      <c r="A774" s="52">
        <v>765</v>
      </c>
    </row>
    <row r="775" spans="1:1" x14ac:dyDescent="0.25">
      <c r="A775" s="52">
        <v>766</v>
      </c>
    </row>
    <row r="776" spans="1:1" x14ac:dyDescent="0.25">
      <c r="A776" s="52">
        <v>767</v>
      </c>
    </row>
    <row r="777" spans="1:1" x14ac:dyDescent="0.25">
      <c r="A777" s="52">
        <v>768</v>
      </c>
    </row>
    <row r="778" spans="1:1" x14ac:dyDescent="0.25">
      <c r="A778" s="52">
        <v>769</v>
      </c>
    </row>
    <row r="779" spans="1:1" x14ac:dyDescent="0.25">
      <c r="A779" s="52">
        <v>770</v>
      </c>
    </row>
    <row r="780" spans="1:1" x14ac:dyDescent="0.25">
      <c r="A780" s="52">
        <v>771</v>
      </c>
    </row>
    <row r="781" spans="1:1" x14ac:dyDescent="0.25">
      <c r="A781" s="52">
        <v>772</v>
      </c>
    </row>
    <row r="782" spans="1:1" x14ac:dyDescent="0.25">
      <c r="A782" s="52">
        <v>773</v>
      </c>
    </row>
    <row r="783" spans="1:1" x14ac:dyDescent="0.25">
      <c r="A783" s="52">
        <v>774</v>
      </c>
    </row>
    <row r="784" spans="1:1" x14ac:dyDescent="0.25">
      <c r="A784" s="52">
        <v>775</v>
      </c>
    </row>
    <row r="785" spans="1:1" x14ac:dyDescent="0.25">
      <c r="A785" s="52">
        <v>776</v>
      </c>
    </row>
    <row r="786" spans="1:1" x14ac:dyDescent="0.25">
      <c r="A786" s="52">
        <v>777</v>
      </c>
    </row>
    <row r="787" spans="1:1" x14ac:dyDescent="0.25">
      <c r="A787" s="52">
        <v>778</v>
      </c>
    </row>
    <row r="788" spans="1:1" x14ac:dyDescent="0.25">
      <c r="A788" s="52">
        <v>779</v>
      </c>
    </row>
    <row r="789" spans="1:1" x14ac:dyDescent="0.25">
      <c r="A789" s="52">
        <v>780</v>
      </c>
    </row>
    <row r="790" spans="1:1" x14ac:dyDescent="0.25">
      <c r="A790" s="52">
        <v>781</v>
      </c>
    </row>
    <row r="791" spans="1:1" x14ac:dyDescent="0.25">
      <c r="A791" s="52">
        <v>782</v>
      </c>
    </row>
    <row r="792" spans="1:1" x14ac:dyDescent="0.25">
      <c r="A792" s="52">
        <v>783</v>
      </c>
    </row>
    <row r="793" spans="1:1" x14ac:dyDescent="0.25">
      <c r="A793" s="52">
        <v>784</v>
      </c>
    </row>
    <row r="794" spans="1:1" x14ac:dyDescent="0.25">
      <c r="A794" s="52">
        <v>785</v>
      </c>
    </row>
    <row r="795" spans="1:1" x14ac:dyDescent="0.25">
      <c r="A795" s="52">
        <v>786</v>
      </c>
    </row>
    <row r="796" spans="1:1" x14ac:dyDescent="0.25">
      <c r="A796" s="52">
        <v>787</v>
      </c>
    </row>
    <row r="797" spans="1:1" x14ac:dyDescent="0.25">
      <c r="A797" s="52">
        <v>788</v>
      </c>
    </row>
    <row r="798" spans="1:1" x14ac:dyDescent="0.25">
      <c r="A798" s="52">
        <v>789</v>
      </c>
    </row>
    <row r="799" spans="1:1" x14ac:dyDescent="0.25">
      <c r="A799" s="52">
        <v>790</v>
      </c>
    </row>
    <row r="800" spans="1:1" x14ac:dyDescent="0.25">
      <c r="A800" s="52">
        <v>791</v>
      </c>
    </row>
    <row r="801" spans="1:1" x14ac:dyDescent="0.25">
      <c r="A801" s="52">
        <v>792</v>
      </c>
    </row>
    <row r="802" spans="1:1" x14ac:dyDescent="0.25">
      <c r="A802" s="52">
        <v>793</v>
      </c>
    </row>
    <row r="803" spans="1:1" x14ac:dyDescent="0.25">
      <c r="A803" s="52">
        <v>794</v>
      </c>
    </row>
    <row r="804" spans="1:1" x14ac:dyDescent="0.25">
      <c r="A804" s="52">
        <v>795</v>
      </c>
    </row>
    <row r="805" spans="1:1" x14ac:dyDescent="0.25">
      <c r="A805" s="52">
        <v>796</v>
      </c>
    </row>
    <row r="806" spans="1:1" x14ac:dyDescent="0.25">
      <c r="A806" s="52">
        <v>797</v>
      </c>
    </row>
    <row r="807" spans="1:1" x14ac:dyDescent="0.25">
      <c r="A807" s="52">
        <v>798</v>
      </c>
    </row>
    <row r="808" spans="1:1" x14ac:dyDescent="0.25">
      <c r="A808" s="52">
        <v>799</v>
      </c>
    </row>
    <row r="809" spans="1:1" x14ac:dyDescent="0.25">
      <c r="A809" s="52">
        <v>800</v>
      </c>
    </row>
    <row r="810" spans="1:1" x14ac:dyDescent="0.25">
      <c r="A810" s="52">
        <v>801</v>
      </c>
    </row>
    <row r="811" spans="1:1" x14ac:dyDescent="0.25">
      <c r="A811" s="52">
        <v>802</v>
      </c>
    </row>
    <row r="812" spans="1:1" x14ac:dyDescent="0.25">
      <c r="A812" s="52">
        <v>803</v>
      </c>
    </row>
    <row r="813" spans="1:1" x14ac:dyDescent="0.25">
      <c r="A813" s="52">
        <v>804</v>
      </c>
    </row>
    <row r="814" spans="1:1" x14ac:dyDescent="0.25">
      <c r="A814" s="52">
        <v>805</v>
      </c>
    </row>
    <row r="815" spans="1:1" x14ac:dyDescent="0.25">
      <c r="A815" s="52">
        <v>806</v>
      </c>
    </row>
    <row r="816" spans="1:1" x14ac:dyDescent="0.25">
      <c r="A816" s="52">
        <v>807</v>
      </c>
    </row>
    <row r="817" spans="1:1" x14ac:dyDescent="0.25">
      <c r="A817" s="52">
        <v>808</v>
      </c>
    </row>
    <row r="818" spans="1:1" x14ac:dyDescent="0.25">
      <c r="A818" s="52">
        <v>809</v>
      </c>
    </row>
    <row r="819" spans="1:1" x14ac:dyDescent="0.25">
      <c r="A819" s="52">
        <v>810</v>
      </c>
    </row>
    <row r="820" spans="1:1" x14ac:dyDescent="0.25">
      <c r="A820" s="52">
        <v>811</v>
      </c>
    </row>
    <row r="821" spans="1:1" x14ac:dyDescent="0.25">
      <c r="A821" s="52">
        <v>812</v>
      </c>
    </row>
    <row r="822" spans="1:1" x14ac:dyDescent="0.25">
      <c r="A822" s="52">
        <v>813</v>
      </c>
    </row>
    <row r="823" spans="1:1" x14ac:dyDescent="0.25">
      <c r="A823" s="52">
        <v>814</v>
      </c>
    </row>
    <row r="824" spans="1:1" x14ac:dyDescent="0.25">
      <c r="A824" s="52">
        <v>815</v>
      </c>
    </row>
    <row r="825" spans="1:1" x14ac:dyDescent="0.25">
      <c r="A825" s="52">
        <v>816</v>
      </c>
    </row>
    <row r="826" spans="1:1" x14ac:dyDescent="0.25">
      <c r="A826" s="52">
        <v>817</v>
      </c>
    </row>
    <row r="827" spans="1:1" x14ac:dyDescent="0.25">
      <c r="A827" s="52">
        <v>818</v>
      </c>
    </row>
    <row r="828" spans="1:1" x14ac:dyDescent="0.25">
      <c r="A828" s="52">
        <v>819</v>
      </c>
    </row>
    <row r="829" spans="1:1" x14ac:dyDescent="0.25">
      <c r="A829" s="52">
        <v>820</v>
      </c>
    </row>
    <row r="830" spans="1:1" x14ac:dyDescent="0.25">
      <c r="A830" s="52">
        <v>821</v>
      </c>
    </row>
    <row r="831" spans="1:1" x14ac:dyDescent="0.25">
      <c r="A831" s="52">
        <v>822</v>
      </c>
    </row>
    <row r="832" spans="1:1" x14ac:dyDescent="0.25">
      <c r="A832" s="52">
        <v>823</v>
      </c>
    </row>
    <row r="833" spans="1:1" x14ac:dyDescent="0.25">
      <c r="A833" s="52">
        <v>824</v>
      </c>
    </row>
    <row r="834" spans="1:1" x14ac:dyDescent="0.25">
      <c r="A834" s="52">
        <v>825</v>
      </c>
    </row>
    <row r="835" spans="1:1" x14ac:dyDescent="0.25">
      <c r="A835" s="52">
        <v>826</v>
      </c>
    </row>
    <row r="836" spans="1:1" x14ac:dyDescent="0.25">
      <c r="A836" s="52">
        <v>827</v>
      </c>
    </row>
    <row r="837" spans="1:1" x14ac:dyDescent="0.25">
      <c r="A837" s="52">
        <v>828</v>
      </c>
    </row>
    <row r="838" spans="1:1" x14ac:dyDescent="0.25">
      <c r="A838" s="52">
        <v>829</v>
      </c>
    </row>
    <row r="839" spans="1:1" x14ac:dyDescent="0.25">
      <c r="A839" s="52">
        <v>830</v>
      </c>
    </row>
    <row r="840" spans="1:1" x14ac:dyDescent="0.25">
      <c r="A840" s="52">
        <v>831</v>
      </c>
    </row>
    <row r="841" spans="1:1" x14ac:dyDescent="0.25">
      <c r="A841" s="52">
        <v>832</v>
      </c>
    </row>
    <row r="842" spans="1:1" x14ac:dyDescent="0.25">
      <c r="A842" s="52">
        <v>833</v>
      </c>
    </row>
    <row r="843" spans="1:1" x14ac:dyDescent="0.25">
      <c r="A843" s="52">
        <v>834</v>
      </c>
    </row>
    <row r="844" spans="1:1" x14ac:dyDescent="0.25">
      <c r="A844" s="52">
        <v>835</v>
      </c>
    </row>
    <row r="845" spans="1:1" x14ac:dyDescent="0.25">
      <c r="A845" s="52">
        <v>836</v>
      </c>
    </row>
    <row r="846" spans="1:1" x14ac:dyDescent="0.25">
      <c r="A846" s="52">
        <v>837</v>
      </c>
    </row>
    <row r="847" spans="1:1" x14ac:dyDescent="0.25">
      <c r="A847" s="52">
        <v>838</v>
      </c>
    </row>
    <row r="848" spans="1:1" x14ac:dyDescent="0.25">
      <c r="A848" s="52">
        <v>839</v>
      </c>
    </row>
    <row r="849" spans="1:1" x14ac:dyDescent="0.25">
      <c r="A849" s="52">
        <v>840</v>
      </c>
    </row>
    <row r="850" spans="1:1" x14ac:dyDescent="0.25">
      <c r="A850" s="52">
        <v>841</v>
      </c>
    </row>
    <row r="851" spans="1:1" x14ac:dyDescent="0.25">
      <c r="A851" s="52">
        <v>842</v>
      </c>
    </row>
    <row r="852" spans="1:1" x14ac:dyDescent="0.25">
      <c r="A852" s="52">
        <v>843</v>
      </c>
    </row>
    <row r="853" spans="1:1" x14ac:dyDescent="0.25">
      <c r="A853" s="52">
        <v>844</v>
      </c>
    </row>
    <row r="854" spans="1:1" x14ac:dyDescent="0.25">
      <c r="A854" s="52">
        <v>845</v>
      </c>
    </row>
    <row r="855" spans="1:1" x14ac:dyDescent="0.25">
      <c r="A855" s="52">
        <v>846</v>
      </c>
    </row>
    <row r="856" spans="1:1" x14ac:dyDescent="0.25">
      <c r="A856" s="52">
        <v>847</v>
      </c>
    </row>
    <row r="857" spans="1:1" x14ac:dyDescent="0.25">
      <c r="A857" s="52">
        <v>848</v>
      </c>
    </row>
    <row r="858" spans="1:1" x14ac:dyDescent="0.25">
      <c r="A858" s="52">
        <v>849</v>
      </c>
    </row>
    <row r="859" spans="1:1" x14ac:dyDescent="0.25">
      <c r="A859" s="52">
        <v>850</v>
      </c>
    </row>
    <row r="860" spans="1:1" x14ac:dyDescent="0.25">
      <c r="A860" s="52">
        <v>851</v>
      </c>
    </row>
    <row r="861" spans="1:1" x14ac:dyDescent="0.25">
      <c r="A861" s="52">
        <v>852</v>
      </c>
    </row>
    <row r="862" spans="1:1" x14ac:dyDescent="0.25">
      <c r="A862" s="52">
        <v>853</v>
      </c>
    </row>
    <row r="863" spans="1:1" x14ac:dyDescent="0.25">
      <c r="A863" s="52">
        <v>854</v>
      </c>
    </row>
    <row r="864" spans="1:1" x14ac:dyDescent="0.25">
      <c r="A864" s="52">
        <v>855</v>
      </c>
    </row>
    <row r="865" spans="1:1" x14ac:dyDescent="0.25">
      <c r="A865" s="52">
        <v>856</v>
      </c>
    </row>
    <row r="866" spans="1:1" x14ac:dyDescent="0.25">
      <c r="A866" s="52">
        <v>857</v>
      </c>
    </row>
    <row r="867" spans="1:1" x14ac:dyDescent="0.25">
      <c r="A867" s="52">
        <v>858</v>
      </c>
    </row>
    <row r="868" spans="1:1" x14ac:dyDescent="0.25">
      <c r="A868" s="52">
        <v>859</v>
      </c>
    </row>
    <row r="869" spans="1:1" x14ac:dyDescent="0.25">
      <c r="A869" s="52">
        <v>860</v>
      </c>
    </row>
    <row r="870" spans="1:1" x14ac:dyDescent="0.25">
      <c r="A870" s="52">
        <v>861</v>
      </c>
    </row>
    <row r="871" spans="1:1" x14ac:dyDescent="0.25">
      <c r="A871" s="52">
        <v>862</v>
      </c>
    </row>
    <row r="872" spans="1:1" x14ac:dyDescent="0.25">
      <c r="A872" s="52">
        <v>863</v>
      </c>
    </row>
    <row r="873" spans="1:1" x14ac:dyDescent="0.25">
      <c r="A873" s="52">
        <v>864</v>
      </c>
    </row>
    <row r="874" spans="1:1" x14ac:dyDescent="0.25">
      <c r="A874" s="52">
        <v>865</v>
      </c>
    </row>
    <row r="875" spans="1:1" x14ac:dyDescent="0.25">
      <c r="A875" s="52">
        <v>866</v>
      </c>
    </row>
    <row r="876" spans="1:1" x14ac:dyDescent="0.25">
      <c r="A876" s="52">
        <v>867</v>
      </c>
    </row>
    <row r="877" spans="1:1" x14ac:dyDescent="0.25">
      <c r="A877" s="52">
        <v>868</v>
      </c>
    </row>
    <row r="878" spans="1:1" x14ac:dyDescent="0.25">
      <c r="A878" s="52">
        <v>869</v>
      </c>
    </row>
    <row r="879" spans="1:1" x14ac:dyDescent="0.25">
      <c r="A879" s="52">
        <v>870</v>
      </c>
    </row>
    <row r="880" spans="1:1" x14ac:dyDescent="0.25">
      <c r="A880" s="52">
        <v>871</v>
      </c>
    </row>
    <row r="881" spans="1:1" x14ac:dyDescent="0.25">
      <c r="A881" s="52">
        <v>872</v>
      </c>
    </row>
    <row r="882" spans="1:1" x14ac:dyDescent="0.25">
      <c r="A882" s="52">
        <v>873</v>
      </c>
    </row>
    <row r="883" spans="1:1" x14ac:dyDescent="0.25">
      <c r="A883" s="52">
        <v>874</v>
      </c>
    </row>
    <row r="884" spans="1:1" x14ac:dyDescent="0.25">
      <c r="A884" s="52">
        <v>875</v>
      </c>
    </row>
    <row r="885" spans="1:1" x14ac:dyDescent="0.25">
      <c r="A885" s="52">
        <v>876</v>
      </c>
    </row>
    <row r="886" spans="1:1" x14ac:dyDescent="0.25">
      <c r="A886" s="52">
        <v>877</v>
      </c>
    </row>
    <row r="887" spans="1:1" x14ac:dyDescent="0.25">
      <c r="A887" s="52">
        <v>878</v>
      </c>
    </row>
    <row r="888" spans="1:1" x14ac:dyDescent="0.25">
      <c r="A888" s="52">
        <v>879</v>
      </c>
    </row>
    <row r="889" spans="1:1" x14ac:dyDescent="0.25">
      <c r="A889" s="52">
        <v>880</v>
      </c>
    </row>
    <row r="890" spans="1:1" x14ac:dyDescent="0.25">
      <c r="A890" s="52">
        <v>881</v>
      </c>
    </row>
    <row r="891" spans="1:1" x14ac:dyDescent="0.25">
      <c r="A891" s="52">
        <v>882</v>
      </c>
    </row>
    <row r="892" spans="1:1" x14ac:dyDescent="0.25">
      <c r="A892" s="52">
        <v>883</v>
      </c>
    </row>
    <row r="893" spans="1:1" x14ac:dyDescent="0.25">
      <c r="A893" s="52">
        <v>884</v>
      </c>
    </row>
    <row r="894" spans="1:1" x14ac:dyDescent="0.25">
      <c r="A894" s="52">
        <v>885</v>
      </c>
    </row>
    <row r="895" spans="1:1" x14ac:dyDescent="0.25">
      <c r="A895" s="52">
        <v>886</v>
      </c>
    </row>
    <row r="896" spans="1:1" x14ac:dyDescent="0.25">
      <c r="A896" s="52">
        <v>887</v>
      </c>
    </row>
    <row r="897" spans="1:1" x14ac:dyDescent="0.25">
      <c r="A897" s="52">
        <v>888</v>
      </c>
    </row>
    <row r="898" spans="1:1" x14ac:dyDescent="0.25">
      <c r="A898" s="52">
        <v>889</v>
      </c>
    </row>
    <row r="899" spans="1:1" x14ac:dyDescent="0.25">
      <c r="A899" s="52">
        <v>890</v>
      </c>
    </row>
    <row r="900" spans="1:1" x14ac:dyDescent="0.25">
      <c r="A900" s="52">
        <v>891</v>
      </c>
    </row>
    <row r="901" spans="1:1" x14ac:dyDescent="0.25">
      <c r="A901" s="52">
        <v>892</v>
      </c>
    </row>
    <row r="902" spans="1:1" x14ac:dyDescent="0.25">
      <c r="A902" s="52">
        <v>893</v>
      </c>
    </row>
    <row r="903" spans="1:1" x14ac:dyDescent="0.25">
      <c r="A903" s="52">
        <v>894</v>
      </c>
    </row>
    <row r="904" spans="1:1" x14ac:dyDescent="0.25">
      <c r="A904" s="52">
        <v>895</v>
      </c>
    </row>
    <row r="905" spans="1:1" x14ac:dyDescent="0.25">
      <c r="A905" s="52">
        <v>896</v>
      </c>
    </row>
    <row r="906" spans="1:1" x14ac:dyDescent="0.25">
      <c r="A906" s="52">
        <v>897</v>
      </c>
    </row>
    <row r="907" spans="1:1" x14ac:dyDescent="0.25">
      <c r="A907" s="52">
        <v>898</v>
      </c>
    </row>
    <row r="908" spans="1:1" x14ac:dyDescent="0.25">
      <c r="A908" s="52">
        <v>899</v>
      </c>
    </row>
    <row r="909" spans="1:1" x14ac:dyDescent="0.25">
      <c r="A909" s="52">
        <v>900</v>
      </c>
    </row>
    <row r="910" spans="1:1" x14ac:dyDescent="0.25">
      <c r="A910" s="52">
        <v>901</v>
      </c>
    </row>
    <row r="911" spans="1:1" x14ac:dyDescent="0.25">
      <c r="A911" s="52">
        <v>902</v>
      </c>
    </row>
    <row r="912" spans="1:1" x14ac:dyDescent="0.25">
      <c r="A912" s="52">
        <v>903</v>
      </c>
    </row>
    <row r="913" spans="1:1" x14ac:dyDescent="0.25">
      <c r="A913" s="52">
        <v>904</v>
      </c>
    </row>
    <row r="914" spans="1:1" x14ac:dyDescent="0.25">
      <c r="A914" s="52">
        <v>905</v>
      </c>
    </row>
    <row r="915" spans="1:1" x14ac:dyDescent="0.25">
      <c r="A915" s="52">
        <v>906</v>
      </c>
    </row>
    <row r="916" spans="1:1" x14ac:dyDescent="0.25">
      <c r="A916" s="52">
        <v>907</v>
      </c>
    </row>
    <row r="917" spans="1:1" x14ac:dyDescent="0.25">
      <c r="A917" s="52">
        <v>908</v>
      </c>
    </row>
    <row r="918" spans="1:1" x14ac:dyDescent="0.25">
      <c r="A918" s="52">
        <v>909</v>
      </c>
    </row>
    <row r="919" spans="1:1" x14ac:dyDescent="0.25">
      <c r="A919" s="52">
        <v>910</v>
      </c>
    </row>
    <row r="920" spans="1:1" x14ac:dyDescent="0.25">
      <c r="A920" s="52">
        <v>911</v>
      </c>
    </row>
    <row r="921" spans="1:1" x14ac:dyDescent="0.25">
      <c r="A921" s="52">
        <v>912</v>
      </c>
    </row>
    <row r="922" spans="1:1" x14ac:dyDescent="0.25">
      <c r="A922" s="52">
        <v>913</v>
      </c>
    </row>
    <row r="923" spans="1:1" x14ac:dyDescent="0.25">
      <c r="A923" s="52">
        <v>914</v>
      </c>
    </row>
    <row r="924" spans="1:1" x14ac:dyDescent="0.25">
      <c r="A924" s="52">
        <v>915</v>
      </c>
    </row>
    <row r="925" spans="1:1" x14ac:dyDescent="0.25">
      <c r="A925" s="52">
        <v>916</v>
      </c>
    </row>
    <row r="926" spans="1:1" x14ac:dyDescent="0.25">
      <c r="A926" s="52">
        <v>917</v>
      </c>
    </row>
    <row r="927" spans="1:1" x14ac:dyDescent="0.25">
      <c r="A927" s="52">
        <v>918</v>
      </c>
    </row>
    <row r="928" spans="1:1" x14ac:dyDescent="0.25">
      <c r="A928" s="52">
        <v>919</v>
      </c>
    </row>
    <row r="929" spans="1:1" x14ac:dyDescent="0.25">
      <c r="A929" s="52">
        <v>920</v>
      </c>
    </row>
    <row r="930" spans="1:1" x14ac:dyDescent="0.25">
      <c r="A930" s="52">
        <v>921</v>
      </c>
    </row>
    <row r="931" spans="1:1" x14ac:dyDescent="0.25">
      <c r="A931" s="52">
        <v>922</v>
      </c>
    </row>
    <row r="932" spans="1:1" x14ac:dyDescent="0.25">
      <c r="A932" s="52">
        <v>923</v>
      </c>
    </row>
    <row r="933" spans="1:1" x14ac:dyDescent="0.25">
      <c r="A933" s="52">
        <v>924</v>
      </c>
    </row>
    <row r="934" spans="1:1" x14ac:dyDescent="0.25">
      <c r="A934" s="52">
        <v>925</v>
      </c>
    </row>
    <row r="935" spans="1:1" x14ac:dyDescent="0.25">
      <c r="A935" s="52">
        <v>926</v>
      </c>
    </row>
    <row r="936" spans="1:1" x14ac:dyDescent="0.25">
      <c r="A936" s="52">
        <v>927</v>
      </c>
    </row>
    <row r="937" spans="1:1" x14ac:dyDescent="0.25">
      <c r="A937" s="52">
        <v>928</v>
      </c>
    </row>
    <row r="938" spans="1:1" x14ac:dyDescent="0.25">
      <c r="A938" s="52">
        <v>929</v>
      </c>
    </row>
    <row r="939" spans="1:1" x14ac:dyDescent="0.25">
      <c r="A939" s="52">
        <v>930</v>
      </c>
    </row>
    <row r="940" spans="1:1" x14ac:dyDescent="0.25">
      <c r="A940" s="52">
        <v>931</v>
      </c>
    </row>
    <row r="941" spans="1:1" x14ac:dyDescent="0.25">
      <c r="A941" s="52">
        <v>932</v>
      </c>
    </row>
    <row r="942" spans="1:1" x14ac:dyDescent="0.25">
      <c r="A942" s="52">
        <v>933</v>
      </c>
    </row>
    <row r="943" spans="1:1" x14ac:dyDescent="0.25">
      <c r="A943" s="52">
        <v>934</v>
      </c>
    </row>
    <row r="944" spans="1:1" x14ac:dyDescent="0.25">
      <c r="A944" s="52">
        <v>935</v>
      </c>
    </row>
    <row r="945" spans="1:1" x14ac:dyDescent="0.25">
      <c r="A945" s="52">
        <v>936</v>
      </c>
    </row>
    <row r="946" spans="1:1" x14ac:dyDescent="0.25">
      <c r="A946" s="52">
        <v>937</v>
      </c>
    </row>
    <row r="947" spans="1:1" x14ac:dyDescent="0.25">
      <c r="A947" s="52">
        <v>938</v>
      </c>
    </row>
    <row r="948" spans="1:1" x14ac:dyDescent="0.25">
      <c r="A948" s="52">
        <v>939</v>
      </c>
    </row>
    <row r="949" spans="1:1" x14ac:dyDescent="0.25">
      <c r="A949" s="52">
        <v>940</v>
      </c>
    </row>
    <row r="950" spans="1:1" x14ac:dyDescent="0.25">
      <c r="A950" s="52">
        <v>941</v>
      </c>
    </row>
    <row r="951" spans="1:1" x14ac:dyDescent="0.25">
      <c r="A951" s="52">
        <v>942</v>
      </c>
    </row>
    <row r="952" spans="1:1" x14ac:dyDescent="0.25">
      <c r="A952" s="52">
        <v>943</v>
      </c>
    </row>
    <row r="953" spans="1:1" x14ac:dyDescent="0.25">
      <c r="A953" s="52">
        <v>944</v>
      </c>
    </row>
    <row r="954" spans="1:1" x14ac:dyDescent="0.25">
      <c r="A954" s="52">
        <v>945</v>
      </c>
    </row>
    <row r="955" spans="1:1" x14ac:dyDescent="0.25">
      <c r="A955" s="52">
        <v>946</v>
      </c>
    </row>
    <row r="956" spans="1:1" x14ac:dyDescent="0.25">
      <c r="A956" s="52">
        <v>947</v>
      </c>
    </row>
    <row r="957" spans="1:1" x14ac:dyDescent="0.25">
      <c r="A957" s="52">
        <v>948</v>
      </c>
    </row>
    <row r="958" spans="1:1" x14ac:dyDescent="0.25">
      <c r="A958" s="52">
        <v>949</v>
      </c>
    </row>
    <row r="959" spans="1:1" x14ac:dyDescent="0.25">
      <c r="A959" s="52">
        <v>950</v>
      </c>
    </row>
    <row r="960" spans="1:1" x14ac:dyDescent="0.25">
      <c r="A960" s="52">
        <v>951</v>
      </c>
    </row>
    <row r="961" spans="1:1" x14ac:dyDescent="0.25">
      <c r="A961" s="52">
        <v>952</v>
      </c>
    </row>
    <row r="962" spans="1:1" x14ac:dyDescent="0.25">
      <c r="A962" s="52">
        <v>953</v>
      </c>
    </row>
    <row r="963" spans="1:1" x14ac:dyDescent="0.25">
      <c r="A963" s="52">
        <v>954</v>
      </c>
    </row>
    <row r="964" spans="1:1" x14ac:dyDescent="0.25">
      <c r="A964" s="52">
        <v>955</v>
      </c>
    </row>
    <row r="965" spans="1:1" x14ac:dyDescent="0.25">
      <c r="A965" s="52">
        <v>956</v>
      </c>
    </row>
    <row r="966" spans="1:1" x14ac:dyDescent="0.25">
      <c r="A966" s="52">
        <v>957</v>
      </c>
    </row>
    <row r="967" spans="1:1" x14ac:dyDescent="0.25">
      <c r="A967" s="52">
        <v>958</v>
      </c>
    </row>
    <row r="968" spans="1:1" x14ac:dyDescent="0.25">
      <c r="A968" s="52">
        <v>959</v>
      </c>
    </row>
    <row r="969" spans="1:1" x14ac:dyDescent="0.25">
      <c r="A969" s="52">
        <v>960</v>
      </c>
    </row>
    <row r="970" spans="1:1" x14ac:dyDescent="0.25">
      <c r="A970" s="52">
        <v>961</v>
      </c>
    </row>
    <row r="971" spans="1:1" x14ac:dyDescent="0.25">
      <c r="A971" s="52">
        <v>962</v>
      </c>
    </row>
    <row r="972" spans="1:1" x14ac:dyDescent="0.25">
      <c r="A972" s="52">
        <v>963</v>
      </c>
    </row>
    <row r="973" spans="1:1" x14ac:dyDescent="0.25">
      <c r="A973" s="52">
        <v>964</v>
      </c>
    </row>
    <row r="974" spans="1:1" x14ac:dyDescent="0.25">
      <c r="A974" s="52">
        <v>965</v>
      </c>
    </row>
    <row r="975" spans="1:1" x14ac:dyDescent="0.25">
      <c r="A975" s="52">
        <v>966</v>
      </c>
    </row>
    <row r="976" spans="1:1" x14ac:dyDescent="0.25">
      <c r="A976" s="52">
        <v>967</v>
      </c>
    </row>
    <row r="977" spans="1:1" x14ac:dyDescent="0.25">
      <c r="A977" s="52">
        <v>968</v>
      </c>
    </row>
    <row r="978" spans="1:1" x14ac:dyDescent="0.25">
      <c r="A978" s="52">
        <v>969</v>
      </c>
    </row>
    <row r="979" spans="1:1" x14ac:dyDescent="0.25">
      <c r="A979" s="52">
        <v>970</v>
      </c>
    </row>
    <row r="980" spans="1:1" x14ac:dyDescent="0.25">
      <c r="A980" s="52">
        <v>971</v>
      </c>
    </row>
    <row r="981" spans="1:1" x14ac:dyDescent="0.25">
      <c r="A981" s="52">
        <v>972</v>
      </c>
    </row>
    <row r="982" spans="1:1" x14ac:dyDescent="0.25">
      <c r="A982" s="52">
        <v>973</v>
      </c>
    </row>
    <row r="983" spans="1:1" x14ac:dyDescent="0.25">
      <c r="A983" s="52">
        <v>974</v>
      </c>
    </row>
    <row r="984" spans="1:1" x14ac:dyDescent="0.25">
      <c r="A984" s="52">
        <v>975</v>
      </c>
    </row>
    <row r="985" spans="1:1" x14ac:dyDescent="0.25">
      <c r="A985" s="52">
        <v>976</v>
      </c>
    </row>
    <row r="986" spans="1:1" x14ac:dyDescent="0.25">
      <c r="A986" s="52">
        <v>977</v>
      </c>
    </row>
    <row r="987" spans="1:1" x14ac:dyDescent="0.25">
      <c r="A987" s="52">
        <v>978</v>
      </c>
    </row>
    <row r="988" spans="1:1" x14ac:dyDescent="0.25">
      <c r="A988" s="52">
        <v>979</v>
      </c>
    </row>
    <row r="989" spans="1:1" x14ac:dyDescent="0.25">
      <c r="A989" s="52">
        <v>980</v>
      </c>
    </row>
    <row r="990" spans="1:1" x14ac:dyDescent="0.25">
      <c r="A990" s="52">
        <v>981</v>
      </c>
    </row>
    <row r="991" spans="1:1" x14ac:dyDescent="0.25">
      <c r="A991" s="52">
        <v>982</v>
      </c>
    </row>
    <row r="992" spans="1:1" x14ac:dyDescent="0.25">
      <c r="A992" s="52">
        <v>983</v>
      </c>
    </row>
    <row r="993" spans="1:1" x14ac:dyDescent="0.25">
      <c r="A993" s="52">
        <v>984</v>
      </c>
    </row>
    <row r="994" spans="1:1" x14ac:dyDescent="0.25">
      <c r="A994" s="52">
        <v>985</v>
      </c>
    </row>
    <row r="995" spans="1:1" x14ac:dyDescent="0.25">
      <c r="A995" s="52">
        <v>986</v>
      </c>
    </row>
    <row r="996" spans="1:1" x14ac:dyDescent="0.25">
      <c r="A996" s="52">
        <v>987</v>
      </c>
    </row>
    <row r="997" spans="1:1" x14ac:dyDescent="0.25">
      <c r="A997" s="52">
        <v>988</v>
      </c>
    </row>
    <row r="998" spans="1:1" x14ac:dyDescent="0.25">
      <c r="A998" s="52">
        <v>989</v>
      </c>
    </row>
  </sheetData>
  <autoFilter ref="A11:DI998"/>
  <customSheetViews>
    <customSheetView guid="{3B934E51-9DD8-435A-843A-CA2E2347C9A7}" scale="55" showPageBreaks="1" printArea="1" showAutoFilter="1" hiddenColumns="1">
      <pane xSplit="5" ySplit="11" topLeftCell="F12" activePane="bottomRight" state="frozen"/>
      <selection pane="bottomRight" activeCell="F12" sqref="F12"/>
      <colBreaks count="2" manualBreakCount="2">
        <brk id="11" max="46" man="1"/>
        <brk id="38" max="46" man="1"/>
      </colBreaks>
      <pageMargins left="0.7" right="0.7" top="0.75" bottom="0.75" header="0.3" footer="0.3"/>
      <printOptions horizontalCentered="1"/>
      <pageSetup orientation="portrait" r:id="rId1"/>
      <autoFilter ref="A11:DI998"/>
    </customSheetView>
    <customSheetView guid="{78C8B898-DDA9-4DA2-A389-F78AC8CCDD2A}" scale="55" showPageBreaks="1" fitToPage="1" printArea="1" hiddenColumns="1" topLeftCell="N1">
      <selection activeCell="BE23" sqref="BE23"/>
      <colBreaks count="2" manualBreakCount="2">
        <brk id="11" max="51" man="1"/>
        <brk id="38" max="51" man="1"/>
      </colBreaks>
      <pageMargins left="0.7" right="0.7" top="0.75" bottom="0.75" header="0.3" footer="0.3"/>
      <printOptions horizontalCentered="1"/>
      <pageSetup paperSize="5" scale="24" fitToWidth="2" fitToHeight="4" orientation="landscape" r:id="rId2"/>
    </customSheetView>
    <customSheetView guid="{D3881F3E-1911-47B4-9E38-BDDDFC15ED52}" scale="75" showPageBreaks="1" printArea="1" showAutoFilter="1" hiddenColumns="1" topLeftCell="BB1">
      <selection activeCell="BM51" sqref="BM51"/>
      <colBreaks count="2" manualBreakCount="2">
        <brk id="11" max="51" man="1"/>
        <brk id="38" max="51" man="1"/>
      </colBreaks>
      <pageMargins left="0.7" right="0.7" top="0.75" bottom="0.75" header="0.3" footer="0.3"/>
      <printOptions horizontalCentered="1"/>
      <autoFilter ref="A11:DI998"/>
    </customSheetView>
    <customSheetView guid="{54E86316-6F78-4F21-ADA6-46C871EBD9FF}" showPageBreaks="1" printArea="1" showAutoFilter="1" hiddenColumns="1" topLeftCell="AD20">
      <selection activeCell="AD20" sqref="AD20"/>
      <colBreaks count="2" manualBreakCount="2">
        <brk id="11" max="46" man="1"/>
        <brk id="38" max="46" man="1"/>
      </colBreaks>
      <pageMargins left="0.7" right="0.7" top="0.75" bottom="0.75" header="0.3" footer="0.3"/>
      <printOptions horizontalCentered="1"/>
      <autoFilter ref="A11:DI998"/>
    </customSheetView>
    <customSheetView guid="{EB19702E-4602-40D5-B811-7F7FAC22EE23}" scale="80" showAutoFilter="1" hiddenColumns="1">
      <selection activeCell="J4" sqref="J4:K4"/>
      <colBreaks count="2" manualBreakCount="2">
        <brk id="11" max="46" man="1"/>
        <brk id="38" max="46" man="1"/>
      </colBreaks>
      <pageMargins left="0.7" right="0.7" top="0.75" bottom="0.75" header="0.3" footer="0.3"/>
      <printOptions horizontalCentered="1"/>
      <autoFilter ref="A11:DI11"/>
    </customSheetView>
    <customSheetView guid="{D5405293-027D-41B3-A227-2DF3DA2AC833}" scale="80" showPageBreaks="1" printArea="1" showAutoFilter="1" hiddenColumns="1" topLeftCell="A46">
      <selection activeCell="A46" sqref="A46"/>
      <colBreaks count="2" manualBreakCount="2">
        <brk id="11" max="46" man="1"/>
        <brk id="38" max="46" man="1"/>
      </colBreaks>
      <pageMargins left="0.7" right="0.7" top="0.75" bottom="0.75" header="0.3" footer="0.3"/>
      <printOptions horizontalCentered="1"/>
      <autoFilter ref="A11:DI998"/>
    </customSheetView>
  </customSheetViews>
  <mergeCells count="29">
    <mergeCell ref="AA4:AF4"/>
    <mergeCell ref="J5:K5"/>
    <mergeCell ref="J3:K3"/>
    <mergeCell ref="AA2:AH2"/>
    <mergeCell ref="C3:H3"/>
    <mergeCell ref="AA3:AF3"/>
    <mergeCell ref="AG3:AH3"/>
    <mergeCell ref="B5:D5"/>
    <mergeCell ref="E5:H5"/>
    <mergeCell ref="AG4:AH4"/>
    <mergeCell ref="B6:D6"/>
    <mergeCell ref="A2:A4"/>
    <mergeCell ref="C2:H2"/>
    <mergeCell ref="C4:H4"/>
    <mergeCell ref="J4:K4"/>
    <mergeCell ref="J2:K2"/>
    <mergeCell ref="A5:A6"/>
    <mergeCell ref="AM9:BL9"/>
    <mergeCell ref="BM9:BR9"/>
    <mergeCell ref="A10:K10"/>
    <mergeCell ref="L10:W10"/>
    <mergeCell ref="X10:AG10"/>
    <mergeCell ref="AH10:AL10"/>
    <mergeCell ref="AM10:BG10"/>
    <mergeCell ref="BH10:BL10"/>
    <mergeCell ref="BM10:BN10"/>
    <mergeCell ref="BO10:BR10"/>
    <mergeCell ref="A9:J9"/>
    <mergeCell ref="L9:AL9"/>
  </mergeCells>
  <phoneticPr fontId="76" type="noConversion"/>
  <conditionalFormatting sqref="BC12:BC81">
    <cfRule type="cellIs" dxfId="6" priority="17" operator="equal">
      <formula>"Yes"</formula>
    </cfRule>
    <cfRule type="cellIs" dxfId="5" priority="18" operator="equal">
      <formula>"Yes"</formula>
    </cfRule>
  </conditionalFormatting>
  <conditionalFormatting sqref="AJ12:AJ81 AK17:AK44 AL16">
    <cfRule type="expression" dxfId="4" priority="19">
      <formula>AND($J12="CoC", $AJ12="YES")</formula>
    </cfRule>
  </conditionalFormatting>
  <conditionalFormatting sqref="AI12:AI13 AI16:AI81">
    <cfRule type="expression" dxfId="3" priority="20">
      <formula>AND($J12="CoC", $AI12="YES")</formula>
    </cfRule>
  </conditionalFormatting>
  <conditionalFormatting sqref="AG12:AG13 AH14:AH15 AN12:AN81 AG16:AG81">
    <cfRule type="expression" dxfId="2" priority="16">
      <formula>AND($J12="S+C", $AF12&lt;&gt;$BA12)</formula>
    </cfRule>
  </conditionalFormatting>
  <conditionalFormatting sqref="AK13">
    <cfRule type="expression" dxfId="1" priority="1">
      <formula>AND($J13="CoC", $AJ13="YES")</formula>
    </cfRule>
  </conditionalFormatting>
  <conditionalFormatting sqref="AK14:AK15">
    <cfRule type="expression" dxfId="0" priority="60">
      <formula>AND($J14="CoC", $AK14="YES")</formula>
    </cfRule>
  </conditionalFormatting>
  <dataValidations xWindow="278" yWindow="506" count="16">
    <dataValidation allowBlank="1" showInputMessage="1" showErrorMessage="1" prompt="Formula is protected. " sqref="AG3:AH3"/>
    <dataValidation type="list" allowBlank="1" showErrorMessage="1" prompt="Select Yes or No " sqref="E6 BK12:BK81">
      <formula1>"Yes, No"</formula1>
    </dataValidation>
    <dataValidation allowBlank="1" showErrorMessage="1" sqref="BM11:BV11 B11:BH11 DE11:DI11"/>
    <dataValidation allowBlank="1" showInputMessage="1" showErrorMessage="1" prompt="Do not enter any data or text into this field" sqref="AG4"/>
    <dataValidation type="whole" allowBlank="1" showInputMessage="1" showErrorMessage="1" error="Please enter a whole number." sqref="L12:U81 AM12:AR81 W12:AE81 AG12:AG13 AH14:AH15 AG16:AG81">
      <formula1>0</formula1>
      <formula2>999999999</formula2>
    </dataValidation>
    <dataValidation type="whole" allowBlank="1" showInputMessage="1" showErrorMessage="1" error="Please enter a whole number." sqref="BO12:BO81">
      <formula1>0</formula1>
      <formula2>9999999999</formula2>
    </dataValidation>
    <dataValidation type="list" allowBlank="1" showInputMessage="1" showErrorMessage="1" sqref="J12:J81">
      <formula1>"SHP, S+C, CoC"</formula1>
    </dataValidation>
    <dataValidation type="list" allowBlank="1" showInputMessage="1" showErrorMessage="1" sqref="BH12:BH81">
      <formula1>"Yes, No, N/A"</formula1>
    </dataValidation>
    <dataValidation type="list" allowBlank="1" showInputMessage="1" showErrorMessage="1" sqref="BC12:BC81">
      <formula1>"Yes, No"</formula1>
    </dataValidation>
    <dataValidation type="list" allowBlank="1" showErrorMessage="1" prompt="Select a project type" sqref="BI12:BI81">
      <formula1>"Leasing, Rental Assistance-TRA, Rental Assistance-SRA, Rental Assistance-PRA, Leasing and Rental Assistance, N/A"</formula1>
    </dataValidation>
    <dataValidation type="list" allowBlank="1" showErrorMessage="1" prompt="Select Yes or No" sqref="BP12:BQ81 BM12:BM81 AJ12:AK13 AK14:AK15 AL16 AJ17:AK81 AJ16">
      <formula1>"Yes, No"</formula1>
    </dataValidation>
    <dataValidation type="whole" allowBlank="1" showInputMessage="1" showErrorMessage="1" error="Please enter a whole number." sqref="AS12:AZ81">
      <formula1>0</formula1>
      <formula2>9999</formula2>
    </dataValidation>
    <dataValidation type="list" allowBlank="1" showInputMessage="1" showErrorMessage="1" prompt="If there is an ‘Operating’ BLI, these funds CAN’T be used for the same unit and/or structure as the ‘Rental Assistance’ and would have to be 0’d out in that case. If funds aren’t used for the same unit and/or structure, notate this in the comments column." sqref="AI12:AI13 AJ14:AJ15 AI16:AI81">
      <formula1>"Yes, No, N/A"</formula1>
    </dataValidation>
    <dataValidation type="list" allowBlank="1" showInputMessage="1" showErrorMessage="1" sqref="AH12:AH13 AI14:AI15 AH16:AH81">
      <formula1>"PH, TH, SSO, HMIS, SH, TRA, SRA, PRA, S+C/SRO"</formula1>
    </dataValidation>
    <dataValidation type="whole" operator="lessThanOrEqual" allowBlank="1" showInputMessage="1" showErrorMessage="1" error="You cannot request more than 10% of the sum of your Budget Line Items for Admin Costs." prompt="Unless you selected “Yes” in Column BC, you may not request an amount that is larger than the Admin Cost indicated in Column BE. If you do select “Yes” for Column BC, you will have to carve out the additional amount out of the BLIs." sqref="BD12:BD81">
      <formula1>(IF(J12="S+C", (AG12/F12), ((W12-((L12+M12+N12+U12))))/F12))*0.1</formula1>
    </dataValidation>
    <dataValidation type="list" allowBlank="1" showErrorMessage="1" prompt="Select Yes or No " sqref="BJ12:BJ13 BL14:BL15 BJ16:BJ81">
      <formula1>"Yes, No, N/A"</formula1>
    </dataValidation>
  </dataValidations>
  <printOptions horizontalCentered="1"/>
  <pageMargins left="0.7" right="0.7" top="0.75" bottom="0.75" header="0.3" footer="0.3"/>
  <pageSetup orientation="portrait" r:id="rId3"/>
  <colBreaks count="2" manualBreakCount="2">
    <brk id="11" max="46" man="1"/>
    <brk id="38" max="46" man="1"/>
  </colBreaks>
  <legacyDrawing r:id="rId4"/>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K256"/>
  <sheetViews>
    <sheetView workbookViewId="0">
      <selection activeCell="B1" sqref="B1"/>
    </sheetView>
  </sheetViews>
  <sheetFormatPr defaultColWidth="12.28515625" defaultRowHeight="12.75" x14ac:dyDescent="0.2"/>
  <cols>
    <col min="1" max="1" width="0.7109375" style="57" customWidth="1"/>
    <col min="2" max="2" width="19" style="57" customWidth="1"/>
    <col min="3" max="3" width="0.7109375" style="60" customWidth="1"/>
    <col min="4" max="4" width="16.42578125" style="57" customWidth="1"/>
    <col min="5" max="5" width="2" style="60" bestFit="1" customWidth="1"/>
    <col min="6" max="6" width="17.7109375" style="57" bestFit="1" customWidth="1"/>
    <col min="7" max="7" width="2" style="60" bestFit="1" customWidth="1"/>
    <col min="8" max="8" width="17.7109375" style="57" bestFit="1" customWidth="1"/>
    <col min="9" max="9" width="2" style="60" bestFit="1" customWidth="1"/>
    <col min="10" max="10" width="17.7109375" style="57" bestFit="1" customWidth="1"/>
    <col min="11" max="11" width="0.7109375" style="60" customWidth="1"/>
    <col min="12" max="16384" width="12.28515625" style="57"/>
  </cols>
  <sheetData>
    <row r="1" spans="1:11" ht="15" x14ac:dyDescent="0.2">
      <c r="B1" s="58"/>
      <c r="C1" s="59"/>
      <c r="D1" s="389" t="s">
        <v>262</v>
      </c>
      <c r="E1" s="389"/>
      <c r="F1" s="389"/>
      <c r="G1" s="389"/>
      <c r="H1" s="389"/>
      <c r="I1" s="59"/>
      <c r="J1" s="58"/>
    </row>
    <row r="2" spans="1:11" ht="15" x14ac:dyDescent="0.2">
      <c r="B2" s="58"/>
      <c r="C2" s="59"/>
      <c r="D2" s="61"/>
      <c r="E2" s="61"/>
      <c r="F2" s="61"/>
      <c r="G2" s="61"/>
      <c r="H2" s="61"/>
      <c r="I2" s="59"/>
      <c r="J2" s="58"/>
    </row>
    <row r="3" spans="1:11" ht="13.5" thickBot="1" x14ac:dyDescent="0.25">
      <c r="B3" s="58"/>
      <c r="C3" s="59"/>
      <c r="D3" s="390" t="s">
        <v>263</v>
      </c>
      <c r="E3" s="390"/>
      <c r="F3" s="390"/>
      <c r="G3" s="390"/>
      <c r="H3" s="390"/>
      <c r="I3" s="62"/>
      <c r="J3" s="62"/>
    </row>
    <row r="4" spans="1:11" ht="13.5" thickBot="1" x14ac:dyDescent="0.25">
      <c r="B4" s="62"/>
      <c r="C4" s="59"/>
      <c r="D4" s="58"/>
      <c r="E4" s="59"/>
      <c r="F4" s="63" t="s">
        <v>264</v>
      </c>
      <c r="G4" s="59"/>
      <c r="H4" s="58"/>
      <c r="I4" s="59"/>
      <c r="J4" s="58"/>
    </row>
    <row r="5" spans="1:11" ht="13.5" thickBot="1" x14ac:dyDescent="0.25">
      <c r="B5" s="64" t="s">
        <v>265</v>
      </c>
      <c r="D5" s="391"/>
      <c r="E5" s="392"/>
      <c r="F5" s="392"/>
      <c r="G5" s="392"/>
      <c r="H5" s="393"/>
      <c r="I5" s="59"/>
      <c r="J5" s="58"/>
    </row>
    <row r="6" spans="1:11" ht="13.5" thickBot="1" x14ac:dyDescent="0.25">
      <c r="B6" s="64" t="s">
        <v>266</v>
      </c>
      <c r="D6" s="391"/>
      <c r="E6" s="392"/>
      <c r="F6" s="392"/>
      <c r="G6" s="392"/>
      <c r="H6" s="393"/>
      <c r="I6" s="59"/>
      <c r="J6" s="58"/>
    </row>
    <row r="7" spans="1:11" ht="13.5" thickBot="1" x14ac:dyDescent="0.25">
      <c r="B7" s="64" t="s">
        <v>267</v>
      </c>
      <c r="D7" s="65">
        <f>SUM(J30,J55,J80,J105,J130,J155,J180,J205,J230,J255)</f>
        <v>0</v>
      </c>
      <c r="E7" s="59"/>
      <c r="F7" s="66"/>
      <c r="G7" s="59"/>
      <c r="H7" s="58"/>
      <c r="I7" s="59"/>
      <c r="J7" s="58"/>
    </row>
    <row r="8" spans="1:11" x14ac:dyDescent="0.2">
      <c r="B8" s="62"/>
      <c r="C8" s="59"/>
      <c r="D8" s="58"/>
      <c r="E8" s="59"/>
      <c r="F8" s="62"/>
      <c r="G8" s="59"/>
      <c r="H8" s="58"/>
      <c r="I8" s="59"/>
      <c r="J8" s="58"/>
    </row>
    <row r="9" spans="1:11" ht="3.95" customHeight="1" thickBot="1" x14ac:dyDescent="0.25">
      <c r="A9" s="67"/>
      <c r="B9" s="68"/>
      <c r="C9" s="69"/>
      <c r="D9" s="69"/>
      <c r="E9" s="69"/>
      <c r="F9" s="69"/>
      <c r="G9" s="69"/>
      <c r="H9" s="69"/>
      <c r="I9" s="69"/>
      <c r="J9" s="69"/>
      <c r="K9" s="69"/>
    </row>
    <row r="10" spans="1:11" ht="13.5" thickBot="1" x14ac:dyDescent="0.25">
      <c r="A10" s="70"/>
      <c r="B10" s="64" t="s">
        <v>268</v>
      </c>
      <c r="C10" s="71"/>
      <c r="D10" s="386"/>
      <c r="E10" s="387"/>
      <c r="F10" s="387"/>
      <c r="G10" s="387"/>
      <c r="H10" s="388"/>
      <c r="I10" s="59"/>
      <c r="J10" s="58"/>
      <c r="K10" s="72"/>
    </row>
    <row r="11" spans="1:11" ht="13.5" thickBot="1" x14ac:dyDescent="0.25">
      <c r="A11" s="70"/>
      <c r="B11" s="58"/>
      <c r="C11" s="59"/>
      <c r="D11" s="58"/>
      <c r="E11" s="59"/>
      <c r="F11" s="58"/>
      <c r="G11" s="59"/>
      <c r="H11" s="58"/>
      <c r="I11" s="59"/>
      <c r="J11" s="58"/>
      <c r="K11" s="69"/>
    </row>
    <row r="12" spans="1:11" s="76" customFormat="1" ht="13.5" thickBot="1" x14ac:dyDescent="0.25">
      <c r="A12" s="73"/>
      <c r="B12" s="64" t="s">
        <v>269</v>
      </c>
      <c r="C12" s="74"/>
      <c r="D12" s="64" t="s">
        <v>270</v>
      </c>
      <c r="E12" s="74"/>
      <c r="F12" s="64" t="s">
        <v>271</v>
      </c>
      <c r="G12" s="74"/>
      <c r="H12" s="64" t="s">
        <v>272</v>
      </c>
      <c r="I12" s="74"/>
      <c r="J12" s="64" t="s">
        <v>273</v>
      </c>
      <c r="K12" s="75"/>
    </row>
    <row r="13" spans="1:11" ht="12.75" customHeight="1" x14ac:dyDescent="0.2">
      <c r="A13" s="70"/>
      <c r="B13" s="77"/>
      <c r="C13" s="77"/>
      <c r="D13" s="77"/>
      <c r="E13" s="77"/>
      <c r="F13" s="77"/>
      <c r="G13" s="77"/>
      <c r="H13" s="77"/>
      <c r="I13" s="77"/>
      <c r="J13" s="77"/>
      <c r="K13" s="69"/>
    </row>
    <row r="14" spans="1:11" x14ac:dyDescent="0.2">
      <c r="A14" s="70"/>
      <c r="B14" s="78" t="s">
        <v>274</v>
      </c>
      <c r="C14" s="79"/>
      <c r="D14" s="80"/>
      <c r="E14" s="79" t="s">
        <v>275</v>
      </c>
      <c r="F14" s="81"/>
      <c r="G14" s="79" t="s">
        <v>275</v>
      </c>
      <c r="H14" s="82">
        <v>12</v>
      </c>
      <c r="I14" s="79" t="s">
        <v>276</v>
      </c>
      <c r="J14" s="83">
        <f>(D14*F14*H14)</f>
        <v>0</v>
      </c>
      <c r="K14" s="72"/>
    </row>
    <row r="15" spans="1:11" ht="12.75" customHeight="1" x14ac:dyDescent="0.2">
      <c r="A15" s="70"/>
      <c r="B15" s="84"/>
      <c r="C15" s="77"/>
      <c r="D15" s="77"/>
      <c r="E15" s="77"/>
      <c r="F15" s="77"/>
      <c r="G15" s="77"/>
      <c r="H15" s="77"/>
      <c r="I15" s="77"/>
      <c r="J15" s="77"/>
      <c r="K15" s="69"/>
    </row>
    <row r="16" spans="1:11" x14ac:dyDescent="0.2">
      <c r="A16" s="70"/>
      <c r="B16" s="78" t="s">
        <v>277</v>
      </c>
      <c r="C16" s="79"/>
      <c r="D16" s="80"/>
      <c r="E16" s="79" t="s">
        <v>275</v>
      </c>
      <c r="F16" s="81"/>
      <c r="G16" s="79" t="s">
        <v>275</v>
      </c>
      <c r="H16" s="82">
        <v>12</v>
      </c>
      <c r="I16" s="79" t="s">
        <v>276</v>
      </c>
      <c r="J16" s="83">
        <f>(D16*F16*H16)</f>
        <v>0</v>
      </c>
      <c r="K16" s="72"/>
    </row>
    <row r="17" spans="1:11" x14ac:dyDescent="0.2">
      <c r="A17" s="70"/>
      <c r="B17" s="84"/>
      <c r="C17" s="77"/>
      <c r="D17" s="77"/>
      <c r="E17" s="77"/>
      <c r="F17" s="77"/>
      <c r="G17" s="77"/>
      <c r="H17" s="77"/>
      <c r="I17" s="77"/>
      <c r="J17" s="77"/>
      <c r="K17" s="69"/>
    </row>
    <row r="18" spans="1:11" x14ac:dyDescent="0.2">
      <c r="A18" s="70"/>
      <c r="B18" s="78" t="s">
        <v>278</v>
      </c>
      <c r="C18" s="79"/>
      <c r="D18" s="80"/>
      <c r="E18" s="79" t="s">
        <v>275</v>
      </c>
      <c r="F18" s="81"/>
      <c r="G18" s="79" t="s">
        <v>275</v>
      </c>
      <c r="H18" s="82">
        <v>12</v>
      </c>
      <c r="I18" s="79" t="s">
        <v>276</v>
      </c>
      <c r="J18" s="83">
        <f>(D18*F18*H18)</f>
        <v>0</v>
      </c>
      <c r="K18" s="72"/>
    </row>
    <row r="19" spans="1:11" x14ac:dyDescent="0.2">
      <c r="A19" s="70"/>
      <c r="B19" s="84"/>
      <c r="C19" s="77"/>
      <c r="D19" s="77"/>
      <c r="E19" s="77"/>
      <c r="F19" s="77"/>
      <c r="G19" s="77"/>
      <c r="H19" s="77"/>
      <c r="I19" s="77"/>
      <c r="J19" s="77"/>
      <c r="K19" s="69"/>
    </row>
    <row r="20" spans="1:11" x14ac:dyDescent="0.2">
      <c r="A20" s="70"/>
      <c r="B20" s="78" t="s">
        <v>279</v>
      </c>
      <c r="C20" s="79"/>
      <c r="D20" s="80"/>
      <c r="E20" s="79" t="s">
        <v>275</v>
      </c>
      <c r="F20" s="81"/>
      <c r="G20" s="79" t="s">
        <v>275</v>
      </c>
      <c r="H20" s="82">
        <v>12</v>
      </c>
      <c r="I20" s="79" t="s">
        <v>276</v>
      </c>
      <c r="J20" s="83">
        <f>(D20*F20*H20)</f>
        <v>0</v>
      </c>
      <c r="K20" s="72"/>
    </row>
    <row r="21" spans="1:11" x14ac:dyDescent="0.2">
      <c r="A21" s="70"/>
      <c r="B21" s="84"/>
      <c r="C21" s="77"/>
      <c r="D21" s="77"/>
      <c r="E21" s="77"/>
      <c r="F21" s="77"/>
      <c r="G21" s="77"/>
      <c r="H21" s="77"/>
      <c r="I21" s="77"/>
      <c r="J21" s="77"/>
      <c r="K21" s="69"/>
    </row>
    <row r="22" spans="1:11" x14ac:dyDescent="0.2">
      <c r="A22" s="70"/>
      <c r="B22" s="78" t="s">
        <v>280</v>
      </c>
      <c r="C22" s="79"/>
      <c r="D22" s="80"/>
      <c r="E22" s="79" t="s">
        <v>275</v>
      </c>
      <c r="F22" s="81"/>
      <c r="G22" s="79" t="s">
        <v>275</v>
      </c>
      <c r="H22" s="82">
        <v>12</v>
      </c>
      <c r="I22" s="79" t="s">
        <v>276</v>
      </c>
      <c r="J22" s="83">
        <f>(D22*F22*H22)</f>
        <v>0</v>
      </c>
      <c r="K22" s="72"/>
    </row>
    <row r="23" spans="1:11" x14ac:dyDescent="0.2">
      <c r="A23" s="70"/>
      <c r="B23" s="84"/>
      <c r="C23" s="77"/>
      <c r="D23" s="77"/>
      <c r="E23" s="77"/>
      <c r="F23" s="77"/>
      <c r="G23" s="77"/>
      <c r="H23" s="77"/>
      <c r="I23" s="77"/>
      <c r="J23" s="77"/>
      <c r="K23" s="69"/>
    </row>
    <row r="24" spans="1:11" x14ac:dyDescent="0.2">
      <c r="A24" s="70"/>
      <c r="B24" s="78" t="s">
        <v>281</v>
      </c>
      <c r="C24" s="79"/>
      <c r="D24" s="80"/>
      <c r="E24" s="79" t="s">
        <v>275</v>
      </c>
      <c r="F24" s="81"/>
      <c r="G24" s="79" t="s">
        <v>275</v>
      </c>
      <c r="H24" s="82">
        <v>12</v>
      </c>
      <c r="I24" s="79" t="s">
        <v>276</v>
      </c>
      <c r="J24" s="83">
        <f>(D24*F24*H24)</f>
        <v>0</v>
      </c>
      <c r="K24" s="72"/>
    </row>
    <row r="25" spans="1:11" x14ac:dyDescent="0.2">
      <c r="A25" s="70"/>
      <c r="B25" s="84"/>
      <c r="C25" s="77"/>
      <c r="D25" s="77"/>
      <c r="E25" s="77"/>
      <c r="F25" s="77"/>
      <c r="G25" s="77"/>
      <c r="H25" s="77"/>
      <c r="I25" s="77"/>
      <c r="J25" s="77"/>
      <c r="K25" s="69"/>
    </row>
    <row r="26" spans="1:11" x14ac:dyDescent="0.2">
      <c r="A26" s="70"/>
      <c r="B26" s="78" t="s">
        <v>282</v>
      </c>
      <c r="C26" s="79"/>
      <c r="D26" s="80"/>
      <c r="E26" s="79" t="s">
        <v>275</v>
      </c>
      <c r="F26" s="81"/>
      <c r="G26" s="79" t="s">
        <v>275</v>
      </c>
      <c r="H26" s="82">
        <v>12</v>
      </c>
      <c r="I26" s="79" t="s">
        <v>276</v>
      </c>
      <c r="J26" s="83">
        <f>(D26*F26*H26)</f>
        <v>0</v>
      </c>
      <c r="K26" s="72"/>
    </row>
    <row r="27" spans="1:11" x14ac:dyDescent="0.2">
      <c r="A27" s="70"/>
      <c r="B27" s="84"/>
      <c r="C27" s="77"/>
      <c r="D27" s="77"/>
      <c r="E27" s="77"/>
      <c r="F27" s="77"/>
      <c r="G27" s="77"/>
      <c r="H27" s="77"/>
      <c r="I27" s="77"/>
      <c r="J27" s="77"/>
      <c r="K27" s="69"/>
    </row>
    <row r="28" spans="1:11" x14ac:dyDescent="0.2">
      <c r="A28" s="70"/>
      <c r="B28" s="78" t="s">
        <v>283</v>
      </c>
      <c r="C28" s="79"/>
      <c r="D28" s="80"/>
      <c r="E28" s="79" t="s">
        <v>275</v>
      </c>
      <c r="F28" s="81"/>
      <c r="G28" s="79" t="s">
        <v>275</v>
      </c>
      <c r="H28" s="82">
        <v>12</v>
      </c>
      <c r="I28" s="79" t="s">
        <v>276</v>
      </c>
      <c r="J28" s="83">
        <f>(D28*F28*H28)</f>
        <v>0</v>
      </c>
      <c r="K28" s="72"/>
    </row>
    <row r="29" spans="1:11" ht="13.5" thickBot="1" x14ac:dyDescent="0.25">
      <c r="A29" s="70"/>
      <c r="B29" s="77"/>
      <c r="C29" s="77"/>
      <c r="D29" s="77"/>
      <c r="E29" s="77"/>
      <c r="F29" s="77"/>
      <c r="G29" s="77"/>
      <c r="H29" s="77"/>
      <c r="I29" s="77"/>
      <c r="J29" s="77"/>
      <c r="K29" s="69"/>
    </row>
    <row r="30" spans="1:11" ht="13.5" thickBot="1" x14ac:dyDescent="0.25">
      <c r="A30" s="70"/>
      <c r="B30" s="85" t="s">
        <v>284</v>
      </c>
      <c r="C30" s="77"/>
      <c r="D30" s="86">
        <f>SUM(D14,D16,D18,D20,D22,D24,D26,D28)</f>
        <v>0</v>
      </c>
      <c r="E30" s="77"/>
      <c r="F30" s="87"/>
      <c r="G30" s="77"/>
      <c r="H30" s="87"/>
      <c r="I30" s="79" t="s">
        <v>276</v>
      </c>
      <c r="J30" s="65">
        <f>SUM(J14,J16,J18,J20,J22,J24,J26,J28)</f>
        <v>0</v>
      </c>
      <c r="K30" s="69"/>
    </row>
    <row r="31" spans="1:11" ht="3.95" customHeight="1" x14ac:dyDescent="0.2">
      <c r="A31" s="70"/>
      <c r="B31" s="88"/>
      <c r="C31" s="88"/>
      <c r="D31" s="88"/>
      <c r="E31" s="88"/>
      <c r="F31" s="88"/>
      <c r="G31" s="88"/>
      <c r="H31" s="88"/>
      <c r="I31" s="88"/>
      <c r="J31" s="88"/>
      <c r="K31" s="69"/>
    </row>
    <row r="34" spans="1:11" ht="3.95" customHeight="1" thickBot="1" x14ac:dyDescent="0.25">
      <c r="A34" s="67"/>
      <c r="B34" s="68"/>
      <c r="C34" s="69"/>
      <c r="D34" s="69"/>
      <c r="E34" s="69"/>
      <c r="F34" s="69"/>
      <c r="G34" s="69"/>
      <c r="H34" s="69"/>
      <c r="I34" s="69"/>
      <c r="J34" s="69"/>
      <c r="K34" s="69"/>
    </row>
    <row r="35" spans="1:11" ht="13.5" thickBot="1" x14ac:dyDescent="0.25">
      <c r="A35" s="70"/>
      <c r="B35" s="64" t="s">
        <v>268</v>
      </c>
      <c r="C35" s="71"/>
      <c r="D35" s="386"/>
      <c r="E35" s="387"/>
      <c r="F35" s="387"/>
      <c r="G35" s="387"/>
      <c r="H35" s="388"/>
      <c r="I35" s="59"/>
      <c r="J35" s="58"/>
      <c r="K35" s="72"/>
    </row>
    <row r="36" spans="1:11" ht="13.5" thickBot="1" x14ac:dyDescent="0.25">
      <c r="A36" s="70"/>
      <c r="B36" s="58"/>
      <c r="C36" s="59"/>
      <c r="D36" s="58"/>
      <c r="E36" s="59"/>
      <c r="F36" s="58"/>
      <c r="G36" s="59"/>
      <c r="H36" s="58"/>
      <c r="I36" s="59"/>
      <c r="J36" s="58"/>
      <c r="K36" s="69"/>
    </row>
    <row r="37" spans="1:11" ht="13.5" thickBot="1" x14ac:dyDescent="0.25">
      <c r="A37" s="73"/>
      <c r="B37" s="64" t="s">
        <v>269</v>
      </c>
      <c r="C37" s="74"/>
      <c r="D37" s="64" t="s">
        <v>270</v>
      </c>
      <c r="E37" s="74"/>
      <c r="F37" s="64" t="s">
        <v>271</v>
      </c>
      <c r="G37" s="74"/>
      <c r="H37" s="64" t="s">
        <v>272</v>
      </c>
      <c r="I37" s="74"/>
      <c r="J37" s="64" t="s">
        <v>273</v>
      </c>
      <c r="K37" s="75"/>
    </row>
    <row r="38" spans="1:11" x14ac:dyDescent="0.2">
      <c r="A38" s="70"/>
      <c r="B38" s="77"/>
      <c r="C38" s="77"/>
      <c r="D38" s="77"/>
      <c r="E38" s="77"/>
      <c r="F38" s="77"/>
      <c r="G38" s="77"/>
      <c r="H38" s="77"/>
      <c r="I38" s="77"/>
      <c r="J38" s="77"/>
      <c r="K38" s="69"/>
    </row>
    <row r="39" spans="1:11" x14ac:dyDescent="0.2">
      <c r="A39" s="70"/>
      <c r="B39" s="78" t="s">
        <v>274</v>
      </c>
      <c r="C39" s="79"/>
      <c r="D39" s="80"/>
      <c r="E39" s="79" t="s">
        <v>275</v>
      </c>
      <c r="F39" s="81"/>
      <c r="G39" s="79" t="s">
        <v>275</v>
      </c>
      <c r="H39" s="82">
        <v>12</v>
      </c>
      <c r="I39" s="79" t="s">
        <v>276</v>
      </c>
      <c r="J39" s="83">
        <f>(D39*F39*H39)</f>
        <v>0</v>
      </c>
      <c r="K39" s="72"/>
    </row>
    <row r="40" spans="1:11" x14ac:dyDescent="0.2">
      <c r="A40" s="70"/>
      <c r="B40" s="84"/>
      <c r="C40" s="77"/>
      <c r="D40" s="77"/>
      <c r="E40" s="77"/>
      <c r="F40" s="77"/>
      <c r="G40" s="77"/>
      <c r="H40" s="77"/>
      <c r="I40" s="77"/>
      <c r="J40" s="77"/>
      <c r="K40" s="69"/>
    </row>
    <row r="41" spans="1:11" x14ac:dyDescent="0.2">
      <c r="A41" s="70"/>
      <c r="B41" s="78" t="s">
        <v>277</v>
      </c>
      <c r="C41" s="79"/>
      <c r="D41" s="80"/>
      <c r="E41" s="79" t="s">
        <v>275</v>
      </c>
      <c r="F41" s="81"/>
      <c r="G41" s="79" t="s">
        <v>275</v>
      </c>
      <c r="H41" s="82">
        <v>12</v>
      </c>
      <c r="I41" s="79" t="s">
        <v>276</v>
      </c>
      <c r="J41" s="83">
        <f>(D41*F41*H41)</f>
        <v>0</v>
      </c>
      <c r="K41" s="72"/>
    </row>
    <row r="42" spans="1:11" x14ac:dyDescent="0.2">
      <c r="A42" s="70"/>
      <c r="B42" s="84"/>
      <c r="C42" s="77"/>
      <c r="D42" s="77"/>
      <c r="E42" s="77"/>
      <c r="F42" s="77"/>
      <c r="G42" s="77"/>
      <c r="H42" s="77"/>
      <c r="I42" s="77"/>
      <c r="J42" s="77"/>
      <c r="K42" s="69"/>
    </row>
    <row r="43" spans="1:11" x14ac:dyDescent="0.2">
      <c r="A43" s="70"/>
      <c r="B43" s="78" t="s">
        <v>278</v>
      </c>
      <c r="C43" s="79"/>
      <c r="D43" s="80"/>
      <c r="E43" s="79" t="s">
        <v>275</v>
      </c>
      <c r="F43" s="81"/>
      <c r="G43" s="79" t="s">
        <v>275</v>
      </c>
      <c r="H43" s="82">
        <v>12</v>
      </c>
      <c r="I43" s="79" t="s">
        <v>276</v>
      </c>
      <c r="J43" s="83">
        <f>(D43*F43*H43)</f>
        <v>0</v>
      </c>
      <c r="K43" s="72"/>
    </row>
    <row r="44" spans="1:11" x14ac:dyDescent="0.2">
      <c r="A44" s="70"/>
      <c r="B44" s="84"/>
      <c r="C44" s="77"/>
      <c r="D44" s="77"/>
      <c r="E44" s="77"/>
      <c r="F44" s="77"/>
      <c r="G44" s="77"/>
      <c r="H44" s="77"/>
      <c r="I44" s="77"/>
      <c r="J44" s="77"/>
      <c r="K44" s="69"/>
    </row>
    <row r="45" spans="1:11" x14ac:dyDescent="0.2">
      <c r="A45" s="70"/>
      <c r="B45" s="78" t="s">
        <v>279</v>
      </c>
      <c r="C45" s="79"/>
      <c r="D45" s="80"/>
      <c r="E45" s="79" t="s">
        <v>275</v>
      </c>
      <c r="F45" s="81"/>
      <c r="G45" s="79" t="s">
        <v>275</v>
      </c>
      <c r="H45" s="82">
        <v>12</v>
      </c>
      <c r="I45" s="79" t="s">
        <v>276</v>
      </c>
      <c r="J45" s="83">
        <f>(D45*F45*H45)</f>
        <v>0</v>
      </c>
      <c r="K45" s="72"/>
    </row>
    <row r="46" spans="1:11" x14ac:dyDescent="0.2">
      <c r="A46" s="70"/>
      <c r="B46" s="84"/>
      <c r="C46" s="77"/>
      <c r="D46" s="77"/>
      <c r="E46" s="77"/>
      <c r="F46" s="77"/>
      <c r="G46" s="77"/>
      <c r="H46" s="77"/>
      <c r="I46" s="77"/>
      <c r="J46" s="77"/>
      <c r="K46" s="69"/>
    </row>
    <row r="47" spans="1:11" x14ac:dyDescent="0.2">
      <c r="A47" s="70"/>
      <c r="B47" s="78" t="s">
        <v>280</v>
      </c>
      <c r="C47" s="79"/>
      <c r="D47" s="80"/>
      <c r="E47" s="79" t="s">
        <v>275</v>
      </c>
      <c r="F47" s="81"/>
      <c r="G47" s="79" t="s">
        <v>275</v>
      </c>
      <c r="H47" s="82">
        <v>12</v>
      </c>
      <c r="I47" s="79" t="s">
        <v>276</v>
      </c>
      <c r="J47" s="83">
        <f>(D47*F47*H47)</f>
        <v>0</v>
      </c>
      <c r="K47" s="72"/>
    </row>
    <row r="48" spans="1:11" x14ac:dyDescent="0.2">
      <c r="A48" s="70"/>
      <c r="B48" s="84"/>
      <c r="C48" s="77"/>
      <c r="D48" s="77"/>
      <c r="E48" s="77"/>
      <c r="F48" s="77"/>
      <c r="G48" s="77"/>
      <c r="H48" s="77"/>
      <c r="I48" s="77"/>
      <c r="J48" s="77"/>
      <c r="K48" s="69"/>
    </row>
    <row r="49" spans="1:11" x14ac:dyDescent="0.2">
      <c r="A49" s="70"/>
      <c r="B49" s="78" t="s">
        <v>281</v>
      </c>
      <c r="C49" s="79"/>
      <c r="D49" s="80"/>
      <c r="E49" s="79" t="s">
        <v>275</v>
      </c>
      <c r="F49" s="81"/>
      <c r="G49" s="79" t="s">
        <v>275</v>
      </c>
      <c r="H49" s="82">
        <v>12</v>
      </c>
      <c r="I49" s="79" t="s">
        <v>276</v>
      </c>
      <c r="J49" s="83">
        <f>(D49*F49*H49)</f>
        <v>0</v>
      </c>
      <c r="K49" s="72"/>
    </row>
    <row r="50" spans="1:11" x14ac:dyDescent="0.2">
      <c r="A50" s="70"/>
      <c r="B50" s="84"/>
      <c r="C50" s="77"/>
      <c r="D50" s="77"/>
      <c r="E50" s="77"/>
      <c r="F50" s="77"/>
      <c r="G50" s="77"/>
      <c r="H50" s="77"/>
      <c r="I50" s="77"/>
      <c r="J50" s="77"/>
      <c r="K50" s="69"/>
    </row>
    <row r="51" spans="1:11" x14ac:dyDescent="0.2">
      <c r="A51" s="70"/>
      <c r="B51" s="78" t="s">
        <v>282</v>
      </c>
      <c r="C51" s="79"/>
      <c r="D51" s="80"/>
      <c r="E51" s="79" t="s">
        <v>275</v>
      </c>
      <c r="F51" s="81"/>
      <c r="G51" s="79" t="s">
        <v>275</v>
      </c>
      <c r="H51" s="82">
        <v>12</v>
      </c>
      <c r="I51" s="79" t="s">
        <v>276</v>
      </c>
      <c r="J51" s="83">
        <f>(D51*F51*H51)</f>
        <v>0</v>
      </c>
      <c r="K51" s="72"/>
    </row>
    <row r="52" spans="1:11" x14ac:dyDescent="0.2">
      <c r="A52" s="70"/>
      <c r="B52" s="84"/>
      <c r="C52" s="77"/>
      <c r="D52" s="77"/>
      <c r="E52" s="77"/>
      <c r="F52" s="77"/>
      <c r="G52" s="77"/>
      <c r="H52" s="77"/>
      <c r="I52" s="77"/>
      <c r="J52" s="77"/>
      <c r="K52" s="69"/>
    </row>
    <row r="53" spans="1:11" x14ac:dyDescent="0.2">
      <c r="A53" s="70"/>
      <c r="B53" s="78" t="s">
        <v>283</v>
      </c>
      <c r="C53" s="79"/>
      <c r="D53" s="80"/>
      <c r="E53" s="79" t="s">
        <v>275</v>
      </c>
      <c r="F53" s="81"/>
      <c r="G53" s="79" t="s">
        <v>275</v>
      </c>
      <c r="H53" s="82">
        <v>12</v>
      </c>
      <c r="I53" s="79" t="s">
        <v>276</v>
      </c>
      <c r="J53" s="83">
        <f>(D53*F53*H53)</f>
        <v>0</v>
      </c>
      <c r="K53" s="72"/>
    </row>
    <row r="54" spans="1:11" ht="13.5" thickBot="1" x14ac:dyDescent="0.25">
      <c r="A54" s="70"/>
      <c r="B54" s="77"/>
      <c r="C54" s="77"/>
      <c r="D54" s="77"/>
      <c r="E54" s="77"/>
      <c r="F54" s="77"/>
      <c r="G54" s="77"/>
      <c r="H54" s="77"/>
      <c r="I54" s="77"/>
      <c r="J54" s="77"/>
      <c r="K54" s="69"/>
    </row>
    <row r="55" spans="1:11" ht="13.5" thickBot="1" x14ac:dyDescent="0.25">
      <c r="A55" s="70"/>
      <c r="B55" s="85" t="s">
        <v>284</v>
      </c>
      <c r="C55" s="77"/>
      <c r="D55" s="86">
        <f>SUM(D39,D41,D43,D45,D47,D49,D51,D53)</f>
        <v>0</v>
      </c>
      <c r="E55" s="77"/>
      <c r="F55" s="87"/>
      <c r="G55" s="77"/>
      <c r="H55" s="87"/>
      <c r="I55" s="79" t="s">
        <v>276</v>
      </c>
      <c r="J55" s="65">
        <f>SUM(J39,J41,J43,J45,J47,J49,J51,J53)</f>
        <v>0</v>
      </c>
      <c r="K55" s="69"/>
    </row>
    <row r="56" spans="1:11" ht="3.95" customHeight="1" x14ac:dyDescent="0.2">
      <c r="A56" s="70"/>
      <c r="B56" s="88"/>
      <c r="C56" s="88"/>
      <c r="D56" s="88"/>
      <c r="E56" s="88"/>
      <c r="F56" s="88"/>
      <c r="G56" s="88"/>
      <c r="H56" s="88"/>
      <c r="I56" s="88"/>
      <c r="J56" s="88"/>
      <c r="K56" s="69"/>
    </row>
    <row r="59" spans="1:11" ht="3.95" customHeight="1" thickBot="1" x14ac:dyDescent="0.25">
      <c r="A59" s="67"/>
      <c r="B59" s="68"/>
      <c r="C59" s="69"/>
      <c r="D59" s="69"/>
      <c r="E59" s="69"/>
      <c r="F59" s="69"/>
      <c r="G59" s="69"/>
      <c r="H59" s="69"/>
      <c r="I59" s="69"/>
      <c r="J59" s="69"/>
      <c r="K59" s="69"/>
    </row>
    <row r="60" spans="1:11" ht="13.5" thickBot="1" x14ac:dyDescent="0.25">
      <c r="A60" s="70"/>
      <c r="B60" s="64" t="s">
        <v>268</v>
      </c>
      <c r="C60" s="71"/>
      <c r="D60" s="386"/>
      <c r="E60" s="387"/>
      <c r="F60" s="387"/>
      <c r="G60" s="387"/>
      <c r="H60" s="388"/>
      <c r="I60" s="59"/>
      <c r="J60" s="58"/>
      <c r="K60" s="72"/>
    </row>
    <row r="61" spans="1:11" ht="13.5" thickBot="1" x14ac:dyDescent="0.25">
      <c r="A61" s="70"/>
      <c r="B61" s="58"/>
      <c r="C61" s="59"/>
      <c r="D61" s="58"/>
      <c r="E61" s="59"/>
      <c r="F61" s="58"/>
      <c r="G61" s="59"/>
      <c r="H61" s="58"/>
      <c r="I61" s="59"/>
      <c r="J61" s="58"/>
      <c r="K61" s="69"/>
    </row>
    <row r="62" spans="1:11" ht="13.5" thickBot="1" x14ac:dyDescent="0.25">
      <c r="A62" s="73"/>
      <c r="B62" s="64" t="s">
        <v>269</v>
      </c>
      <c r="C62" s="74"/>
      <c r="D62" s="64" t="s">
        <v>270</v>
      </c>
      <c r="E62" s="74"/>
      <c r="F62" s="64" t="s">
        <v>271</v>
      </c>
      <c r="G62" s="74"/>
      <c r="H62" s="64" t="s">
        <v>272</v>
      </c>
      <c r="I62" s="74"/>
      <c r="J62" s="64" t="s">
        <v>273</v>
      </c>
      <c r="K62" s="75"/>
    </row>
    <row r="63" spans="1:11" x14ac:dyDescent="0.2">
      <c r="A63" s="70"/>
      <c r="B63" s="77"/>
      <c r="C63" s="77"/>
      <c r="D63" s="77"/>
      <c r="E63" s="77"/>
      <c r="F63" s="77"/>
      <c r="G63" s="77"/>
      <c r="H63" s="77"/>
      <c r="I63" s="77"/>
      <c r="J63" s="77"/>
      <c r="K63" s="69"/>
    </row>
    <row r="64" spans="1:11" x14ac:dyDescent="0.2">
      <c r="A64" s="70"/>
      <c r="B64" s="78" t="s">
        <v>274</v>
      </c>
      <c r="C64" s="79"/>
      <c r="D64" s="80"/>
      <c r="E64" s="79" t="s">
        <v>275</v>
      </c>
      <c r="F64" s="81"/>
      <c r="G64" s="79" t="s">
        <v>275</v>
      </c>
      <c r="H64" s="82">
        <v>12</v>
      </c>
      <c r="I64" s="79" t="s">
        <v>276</v>
      </c>
      <c r="J64" s="83">
        <f>(D64*F64*H64)</f>
        <v>0</v>
      </c>
      <c r="K64" s="72"/>
    </row>
    <row r="65" spans="1:11" x14ac:dyDescent="0.2">
      <c r="A65" s="70"/>
      <c r="B65" s="84"/>
      <c r="C65" s="77"/>
      <c r="D65" s="77"/>
      <c r="E65" s="77"/>
      <c r="F65" s="77"/>
      <c r="G65" s="77"/>
      <c r="H65" s="77"/>
      <c r="I65" s="77"/>
      <c r="J65" s="77"/>
      <c r="K65" s="69"/>
    </row>
    <row r="66" spans="1:11" x14ac:dyDescent="0.2">
      <c r="A66" s="70"/>
      <c r="B66" s="78" t="s">
        <v>277</v>
      </c>
      <c r="C66" s="79"/>
      <c r="D66" s="80"/>
      <c r="E66" s="79" t="s">
        <v>275</v>
      </c>
      <c r="F66" s="81"/>
      <c r="G66" s="79" t="s">
        <v>275</v>
      </c>
      <c r="H66" s="82">
        <v>12</v>
      </c>
      <c r="I66" s="79" t="s">
        <v>276</v>
      </c>
      <c r="J66" s="83">
        <f>(D66*F66*H66)</f>
        <v>0</v>
      </c>
      <c r="K66" s="72"/>
    </row>
    <row r="67" spans="1:11" x14ac:dyDescent="0.2">
      <c r="A67" s="70"/>
      <c r="B67" s="84"/>
      <c r="C67" s="77"/>
      <c r="D67" s="77"/>
      <c r="E67" s="77"/>
      <c r="F67" s="77"/>
      <c r="G67" s="77"/>
      <c r="H67" s="77"/>
      <c r="I67" s="77"/>
      <c r="J67" s="77"/>
      <c r="K67" s="69"/>
    </row>
    <row r="68" spans="1:11" x14ac:dyDescent="0.2">
      <c r="A68" s="70"/>
      <c r="B68" s="78" t="s">
        <v>278</v>
      </c>
      <c r="C68" s="79"/>
      <c r="D68" s="80"/>
      <c r="E68" s="79" t="s">
        <v>275</v>
      </c>
      <c r="F68" s="81"/>
      <c r="G68" s="79" t="s">
        <v>275</v>
      </c>
      <c r="H68" s="82">
        <v>12</v>
      </c>
      <c r="I68" s="79" t="s">
        <v>276</v>
      </c>
      <c r="J68" s="83">
        <f>(D68*F68*H68)</f>
        <v>0</v>
      </c>
      <c r="K68" s="72"/>
    </row>
    <row r="69" spans="1:11" x14ac:dyDescent="0.2">
      <c r="A69" s="70"/>
      <c r="B69" s="84"/>
      <c r="C69" s="77"/>
      <c r="D69" s="77"/>
      <c r="E69" s="77"/>
      <c r="F69" s="77"/>
      <c r="G69" s="77"/>
      <c r="H69" s="77"/>
      <c r="I69" s="77"/>
      <c r="J69" s="77"/>
      <c r="K69" s="69"/>
    </row>
    <row r="70" spans="1:11" x14ac:dyDescent="0.2">
      <c r="A70" s="70"/>
      <c r="B70" s="78" t="s">
        <v>279</v>
      </c>
      <c r="C70" s="79"/>
      <c r="D70" s="80"/>
      <c r="E70" s="79" t="s">
        <v>275</v>
      </c>
      <c r="F70" s="81"/>
      <c r="G70" s="79" t="s">
        <v>275</v>
      </c>
      <c r="H70" s="82">
        <v>12</v>
      </c>
      <c r="I70" s="79" t="s">
        <v>276</v>
      </c>
      <c r="J70" s="83">
        <f>(D70*F70*H70)</f>
        <v>0</v>
      </c>
      <c r="K70" s="72"/>
    </row>
    <row r="71" spans="1:11" x14ac:dyDescent="0.2">
      <c r="A71" s="70"/>
      <c r="B71" s="84"/>
      <c r="C71" s="77"/>
      <c r="D71" s="77"/>
      <c r="E71" s="77"/>
      <c r="F71" s="77"/>
      <c r="G71" s="77"/>
      <c r="H71" s="77"/>
      <c r="I71" s="77"/>
      <c r="J71" s="77"/>
      <c r="K71" s="69"/>
    </row>
    <row r="72" spans="1:11" x14ac:dyDescent="0.2">
      <c r="A72" s="70"/>
      <c r="B72" s="78" t="s">
        <v>280</v>
      </c>
      <c r="C72" s="79"/>
      <c r="D72" s="80"/>
      <c r="E72" s="79" t="s">
        <v>275</v>
      </c>
      <c r="F72" s="81"/>
      <c r="G72" s="79" t="s">
        <v>275</v>
      </c>
      <c r="H72" s="82">
        <v>12</v>
      </c>
      <c r="I72" s="79" t="s">
        <v>276</v>
      </c>
      <c r="J72" s="83">
        <f>(D72*F72*H72)</f>
        <v>0</v>
      </c>
      <c r="K72" s="72"/>
    </row>
    <row r="73" spans="1:11" x14ac:dyDescent="0.2">
      <c r="A73" s="70"/>
      <c r="B73" s="84"/>
      <c r="C73" s="77"/>
      <c r="D73" s="77"/>
      <c r="E73" s="77"/>
      <c r="F73" s="77"/>
      <c r="G73" s="77"/>
      <c r="H73" s="77"/>
      <c r="I73" s="77"/>
      <c r="J73" s="77"/>
      <c r="K73" s="69"/>
    </row>
    <row r="74" spans="1:11" x14ac:dyDescent="0.2">
      <c r="A74" s="70"/>
      <c r="B74" s="78" t="s">
        <v>281</v>
      </c>
      <c r="C74" s="79"/>
      <c r="D74" s="80"/>
      <c r="E74" s="79" t="s">
        <v>275</v>
      </c>
      <c r="F74" s="81"/>
      <c r="G74" s="79" t="s">
        <v>275</v>
      </c>
      <c r="H74" s="82">
        <v>12</v>
      </c>
      <c r="I74" s="79" t="s">
        <v>276</v>
      </c>
      <c r="J74" s="83">
        <f>(D74*F74*H74)</f>
        <v>0</v>
      </c>
      <c r="K74" s="72"/>
    </row>
    <row r="75" spans="1:11" x14ac:dyDescent="0.2">
      <c r="A75" s="70"/>
      <c r="B75" s="84"/>
      <c r="C75" s="77"/>
      <c r="D75" s="77"/>
      <c r="E75" s="77"/>
      <c r="F75" s="77"/>
      <c r="G75" s="77"/>
      <c r="H75" s="77"/>
      <c r="I75" s="77"/>
      <c r="J75" s="77"/>
      <c r="K75" s="69"/>
    </row>
    <row r="76" spans="1:11" x14ac:dyDescent="0.2">
      <c r="A76" s="70"/>
      <c r="B76" s="78" t="s">
        <v>282</v>
      </c>
      <c r="C76" s="79"/>
      <c r="D76" s="80"/>
      <c r="E76" s="79" t="s">
        <v>275</v>
      </c>
      <c r="F76" s="81"/>
      <c r="G76" s="79" t="s">
        <v>275</v>
      </c>
      <c r="H76" s="82">
        <v>12</v>
      </c>
      <c r="I76" s="79" t="s">
        <v>276</v>
      </c>
      <c r="J76" s="83">
        <f>(D76*F76*H76)</f>
        <v>0</v>
      </c>
      <c r="K76" s="72"/>
    </row>
    <row r="77" spans="1:11" x14ac:dyDescent="0.2">
      <c r="A77" s="70"/>
      <c r="B77" s="84"/>
      <c r="C77" s="77"/>
      <c r="D77" s="77"/>
      <c r="E77" s="77"/>
      <c r="F77" s="77"/>
      <c r="G77" s="77"/>
      <c r="H77" s="77"/>
      <c r="I77" s="77"/>
      <c r="J77" s="77"/>
      <c r="K77" s="69"/>
    </row>
    <row r="78" spans="1:11" x14ac:dyDescent="0.2">
      <c r="A78" s="70"/>
      <c r="B78" s="78" t="s">
        <v>283</v>
      </c>
      <c r="C78" s="79"/>
      <c r="D78" s="80"/>
      <c r="E78" s="79" t="s">
        <v>275</v>
      </c>
      <c r="F78" s="81"/>
      <c r="G78" s="79" t="s">
        <v>275</v>
      </c>
      <c r="H78" s="82">
        <v>12</v>
      </c>
      <c r="I78" s="79" t="s">
        <v>276</v>
      </c>
      <c r="J78" s="83">
        <f>(D78*F78*H78)</f>
        <v>0</v>
      </c>
      <c r="K78" s="72"/>
    </row>
    <row r="79" spans="1:11" ht="13.5" thickBot="1" x14ac:dyDescent="0.25">
      <c r="A79" s="70"/>
      <c r="B79" s="77"/>
      <c r="C79" s="77"/>
      <c r="D79" s="77"/>
      <c r="E79" s="77"/>
      <c r="F79" s="77"/>
      <c r="G79" s="77"/>
      <c r="H79" s="77"/>
      <c r="I79" s="77"/>
      <c r="J79" s="77"/>
      <c r="K79" s="69"/>
    </row>
    <row r="80" spans="1:11" ht="13.5" thickBot="1" x14ac:dyDescent="0.25">
      <c r="A80" s="70"/>
      <c r="B80" s="85" t="s">
        <v>284</v>
      </c>
      <c r="C80" s="77"/>
      <c r="D80" s="86">
        <f>SUM(D64,D66,D68,D70,D72,D74,D76,D78)</f>
        <v>0</v>
      </c>
      <c r="E80" s="77"/>
      <c r="F80" s="87"/>
      <c r="G80" s="77"/>
      <c r="H80" s="87"/>
      <c r="I80" s="79" t="s">
        <v>276</v>
      </c>
      <c r="J80" s="65">
        <f>SUM(J64,J66,J68,J70,J72,J74,J76,J78)</f>
        <v>0</v>
      </c>
      <c r="K80" s="69"/>
    </row>
    <row r="81" spans="1:11" ht="3.95" customHeight="1" x14ac:dyDescent="0.2">
      <c r="A81" s="70"/>
      <c r="B81" s="88"/>
      <c r="C81" s="88"/>
      <c r="D81" s="88"/>
      <c r="E81" s="88"/>
      <c r="F81" s="88"/>
      <c r="G81" s="88"/>
      <c r="H81" s="88"/>
      <c r="I81" s="88"/>
      <c r="J81" s="88"/>
      <c r="K81" s="69"/>
    </row>
    <row r="84" spans="1:11" ht="3.95" customHeight="1" thickBot="1" x14ac:dyDescent="0.25">
      <c r="A84" s="67"/>
      <c r="B84" s="68"/>
      <c r="C84" s="69"/>
      <c r="D84" s="69"/>
      <c r="E84" s="69"/>
      <c r="F84" s="69"/>
      <c r="G84" s="69"/>
      <c r="H84" s="69"/>
      <c r="I84" s="69"/>
      <c r="J84" s="69"/>
      <c r="K84" s="69"/>
    </row>
    <row r="85" spans="1:11" ht="13.5" thickBot="1" x14ac:dyDescent="0.25">
      <c r="A85" s="70"/>
      <c r="B85" s="64" t="s">
        <v>268</v>
      </c>
      <c r="C85" s="71"/>
      <c r="D85" s="386"/>
      <c r="E85" s="387"/>
      <c r="F85" s="387"/>
      <c r="G85" s="387"/>
      <c r="H85" s="388"/>
      <c r="I85" s="59"/>
      <c r="J85" s="58"/>
      <c r="K85" s="72"/>
    </row>
    <row r="86" spans="1:11" ht="13.5" thickBot="1" x14ac:dyDescent="0.25">
      <c r="A86" s="70"/>
      <c r="B86" s="58"/>
      <c r="C86" s="59"/>
      <c r="D86" s="58"/>
      <c r="E86" s="59"/>
      <c r="F86" s="58"/>
      <c r="G86" s="59"/>
      <c r="H86" s="58"/>
      <c r="I86" s="59"/>
      <c r="J86" s="58"/>
      <c r="K86" s="69"/>
    </row>
    <row r="87" spans="1:11" ht="13.5" thickBot="1" x14ac:dyDescent="0.25">
      <c r="A87" s="73"/>
      <c r="B87" s="64" t="s">
        <v>269</v>
      </c>
      <c r="C87" s="74"/>
      <c r="D87" s="64" t="s">
        <v>270</v>
      </c>
      <c r="E87" s="74"/>
      <c r="F87" s="64" t="s">
        <v>271</v>
      </c>
      <c r="G87" s="74"/>
      <c r="H87" s="64" t="s">
        <v>272</v>
      </c>
      <c r="I87" s="74"/>
      <c r="J87" s="64" t="s">
        <v>273</v>
      </c>
      <c r="K87" s="75"/>
    </row>
    <row r="88" spans="1:11" x14ac:dyDescent="0.2">
      <c r="A88" s="70"/>
      <c r="B88" s="77"/>
      <c r="C88" s="77"/>
      <c r="D88" s="77"/>
      <c r="E88" s="77"/>
      <c r="F88" s="77"/>
      <c r="G88" s="77"/>
      <c r="H88" s="77"/>
      <c r="I88" s="77"/>
      <c r="J88" s="77"/>
      <c r="K88" s="69"/>
    </row>
    <row r="89" spans="1:11" x14ac:dyDescent="0.2">
      <c r="A89" s="70"/>
      <c r="B89" s="78" t="s">
        <v>274</v>
      </c>
      <c r="C89" s="79"/>
      <c r="D89" s="80"/>
      <c r="E89" s="79" t="s">
        <v>275</v>
      </c>
      <c r="F89" s="81"/>
      <c r="G89" s="79" t="s">
        <v>275</v>
      </c>
      <c r="H89" s="82">
        <v>12</v>
      </c>
      <c r="I89" s="79" t="s">
        <v>276</v>
      </c>
      <c r="J89" s="83">
        <f>(D89*F89*H89)</f>
        <v>0</v>
      </c>
      <c r="K89" s="72"/>
    </row>
    <row r="90" spans="1:11" x14ac:dyDescent="0.2">
      <c r="A90" s="70"/>
      <c r="B90" s="84"/>
      <c r="C90" s="77"/>
      <c r="D90" s="77"/>
      <c r="E90" s="77"/>
      <c r="F90" s="77"/>
      <c r="G90" s="77"/>
      <c r="H90" s="77"/>
      <c r="I90" s="77"/>
      <c r="J90" s="77"/>
      <c r="K90" s="69"/>
    </row>
    <row r="91" spans="1:11" x14ac:dyDescent="0.2">
      <c r="A91" s="70"/>
      <c r="B91" s="78" t="s">
        <v>277</v>
      </c>
      <c r="C91" s="79"/>
      <c r="D91" s="80"/>
      <c r="E91" s="79" t="s">
        <v>275</v>
      </c>
      <c r="F91" s="81"/>
      <c r="G91" s="79" t="s">
        <v>275</v>
      </c>
      <c r="H91" s="82">
        <v>12</v>
      </c>
      <c r="I91" s="79" t="s">
        <v>276</v>
      </c>
      <c r="J91" s="83">
        <f>(D91*F91*H91)</f>
        <v>0</v>
      </c>
      <c r="K91" s="72"/>
    </row>
    <row r="92" spans="1:11" x14ac:dyDescent="0.2">
      <c r="A92" s="70"/>
      <c r="B92" s="84"/>
      <c r="C92" s="77"/>
      <c r="D92" s="77"/>
      <c r="E92" s="77"/>
      <c r="F92" s="77"/>
      <c r="G92" s="77"/>
      <c r="H92" s="77"/>
      <c r="I92" s="77"/>
      <c r="J92" s="77"/>
      <c r="K92" s="69"/>
    </row>
    <row r="93" spans="1:11" x14ac:dyDescent="0.2">
      <c r="A93" s="70"/>
      <c r="B93" s="78" t="s">
        <v>278</v>
      </c>
      <c r="C93" s="79"/>
      <c r="D93" s="80"/>
      <c r="E93" s="79" t="s">
        <v>275</v>
      </c>
      <c r="F93" s="81"/>
      <c r="G93" s="79" t="s">
        <v>275</v>
      </c>
      <c r="H93" s="82">
        <v>12</v>
      </c>
      <c r="I93" s="79" t="s">
        <v>276</v>
      </c>
      <c r="J93" s="83">
        <f>(D93*F93*H93)</f>
        <v>0</v>
      </c>
      <c r="K93" s="72"/>
    </row>
    <row r="94" spans="1:11" x14ac:dyDescent="0.2">
      <c r="A94" s="70"/>
      <c r="B94" s="84"/>
      <c r="C94" s="77"/>
      <c r="D94" s="77"/>
      <c r="E94" s="77"/>
      <c r="F94" s="77"/>
      <c r="G94" s="77"/>
      <c r="H94" s="77"/>
      <c r="I94" s="77"/>
      <c r="J94" s="77"/>
      <c r="K94" s="69"/>
    </row>
    <row r="95" spans="1:11" x14ac:dyDescent="0.2">
      <c r="A95" s="70"/>
      <c r="B95" s="78" t="s">
        <v>279</v>
      </c>
      <c r="C95" s="79"/>
      <c r="D95" s="80"/>
      <c r="E95" s="79" t="s">
        <v>275</v>
      </c>
      <c r="F95" s="81"/>
      <c r="G95" s="79" t="s">
        <v>275</v>
      </c>
      <c r="H95" s="82">
        <v>12</v>
      </c>
      <c r="I95" s="79" t="s">
        <v>276</v>
      </c>
      <c r="J95" s="83">
        <f>(D95*F95*H95)</f>
        <v>0</v>
      </c>
      <c r="K95" s="72"/>
    </row>
    <row r="96" spans="1:11" x14ac:dyDescent="0.2">
      <c r="A96" s="70"/>
      <c r="B96" s="84"/>
      <c r="C96" s="77"/>
      <c r="D96" s="77"/>
      <c r="E96" s="77"/>
      <c r="F96" s="77"/>
      <c r="G96" s="77"/>
      <c r="H96" s="77"/>
      <c r="I96" s="77"/>
      <c r="J96" s="77"/>
      <c r="K96" s="69"/>
    </row>
    <row r="97" spans="1:11" x14ac:dyDescent="0.2">
      <c r="A97" s="70"/>
      <c r="B97" s="78" t="s">
        <v>280</v>
      </c>
      <c r="C97" s="79"/>
      <c r="D97" s="80"/>
      <c r="E97" s="79" t="s">
        <v>275</v>
      </c>
      <c r="F97" s="81"/>
      <c r="G97" s="79" t="s">
        <v>275</v>
      </c>
      <c r="H97" s="82">
        <v>12</v>
      </c>
      <c r="I97" s="79" t="s">
        <v>276</v>
      </c>
      <c r="J97" s="83">
        <f>(D97*F97*H97)</f>
        <v>0</v>
      </c>
      <c r="K97" s="72"/>
    </row>
    <row r="98" spans="1:11" x14ac:dyDescent="0.2">
      <c r="A98" s="70"/>
      <c r="B98" s="84"/>
      <c r="C98" s="77"/>
      <c r="D98" s="77"/>
      <c r="E98" s="77"/>
      <c r="F98" s="77"/>
      <c r="G98" s="77"/>
      <c r="H98" s="77"/>
      <c r="I98" s="77"/>
      <c r="J98" s="77"/>
      <c r="K98" s="69"/>
    </row>
    <row r="99" spans="1:11" x14ac:dyDescent="0.2">
      <c r="A99" s="70"/>
      <c r="B99" s="78" t="s">
        <v>281</v>
      </c>
      <c r="C99" s="79"/>
      <c r="D99" s="80"/>
      <c r="E99" s="79" t="s">
        <v>275</v>
      </c>
      <c r="F99" s="81"/>
      <c r="G99" s="79" t="s">
        <v>275</v>
      </c>
      <c r="H99" s="82">
        <v>12</v>
      </c>
      <c r="I99" s="79" t="s">
        <v>276</v>
      </c>
      <c r="J99" s="83">
        <f>(D99*F99*H99)</f>
        <v>0</v>
      </c>
      <c r="K99" s="72"/>
    </row>
    <row r="100" spans="1:11" x14ac:dyDescent="0.2">
      <c r="A100" s="70"/>
      <c r="B100" s="84"/>
      <c r="C100" s="77"/>
      <c r="D100" s="77"/>
      <c r="E100" s="77"/>
      <c r="F100" s="77"/>
      <c r="G100" s="77"/>
      <c r="H100" s="77"/>
      <c r="I100" s="77"/>
      <c r="J100" s="77"/>
      <c r="K100" s="69"/>
    </row>
    <row r="101" spans="1:11" x14ac:dyDescent="0.2">
      <c r="A101" s="70"/>
      <c r="B101" s="78" t="s">
        <v>282</v>
      </c>
      <c r="C101" s="79"/>
      <c r="D101" s="80"/>
      <c r="E101" s="79" t="s">
        <v>275</v>
      </c>
      <c r="F101" s="81"/>
      <c r="G101" s="79" t="s">
        <v>275</v>
      </c>
      <c r="H101" s="82">
        <v>12</v>
      </c>
      <c r="I101" s="79" t="s">
        <v>276</v>
      </c>
      <c r="J101" s="83">
        <f>(D101*F101*H101)</f>
        <v>0</v>
      </c>
      <c r="K101" s="72"/>
    </row>
    <row r="102" spans="1:11" x14ac:dyDescent="0.2">
      <c r="A102" s="70"/>
      <c r="B102" s="84"/>
      <c r="C102" s="77"/>
      <c r="D102" s="77"/>
      <c r="E102" s="77"/>
      <c r="F102" s="77"/>
      <c r="G102" s="77"/>
      <c r="H102" s="77"/>
      <c r="I102" s="77"/>
      <c r="J102" s="77"/>
      <c r="K102" s="69"/>
    </row>
    <row r="103" spans="1:11" x14ac:dyDescent="0.2">
      <c r="A103" s="70"/>
      <c r="B103" s="78" t="s">
        <v>283</v>
      </c>
      <c r="C103" s="79"/>
      <c r="D103" s="80"/>
      <c r="E103" s="79" t="s">
        <v>275</v>
      </c>
      <c r="F103" s="81"/>
      <c r="G103" s="79" t="s">
        <v>275</v>
      </c>
      <c r="H103" s="82">
        <v>12</v>
      </c>
      <c r="I103" s="79" t="s">
        <v>276</v>
      </c>
      <c r="J103" s="83">
        <f>(D103*F103*H103)</f>
        <v>0</v>
      </c>
      <c r="K103" s="72"/>
    </row>
    <row r="104" spans="1:11" ht="13.5" thickBot="1" x14ac:dyDescent="0.25">
      <c r="A104" s="70"/>
      <c r="B104" s="77"/>
      <c r="C104" s="77"/>
      <c r="D104" s="77"/>
      <c r="E104" s="77"/>
      <c r="F104" s="77"/>
      <c r="G104" s="77"/>
      <c r="H104" s="77"/>
      <c r="I104" s="77"/>
      <c r="J104" s="77"/>
      <c r="K104" s="69"/>
    </row>
    <row r="105" spans="1:11" ht="13.5" thickBot="1" x14ac:dyDescent="0.25">
      <c r="A105" s="70"/>
      <c r="B105" s="85" t="s">
        <v>284</v>
      </c>
      <c r="C105" s="77"/>
      <c r="D105" s="86">
        <f>SUM(D89,D91,D93,D95,D97,D99,D101,D103)</f>
        <v>0</v>
      </c>
      <c r="E105" s="77"/>
      <c r="F105" s="87"/>
      <c r="G105" s="77"/>
      <c r="H105" s="87"/>
      <c r="I105" s="79" t="s">
        <v>276</v>
      </c>
      <c r="J105" s="65">
        <f>SUM(J89,J91,J93,J95,J97,J99,J101,J103)</f>
        <v>0</v>
      </c>
      <c r="K105" s="69"/>
    </row>
    <row r="106" spans="1:11" ht="3.95" customHeight="1" x14ac:dyDescent="0.2">
      <c r="A106" s="70"/>
      <c r="B106" s="88"/>
      <c r="C106" s="88"/>
      <c r="D106" s="88"/>
      <c r="E106" s="88"/>
      <c r="F106" s="88"/>
      <c r="G106" s="88"/>
      <c r="H106" s="88"/>
      <c r="I106" s="88"/>
      <c r="J106" s="88"/>
      <c r="K106" s="69"/>
    </row>
    <row r="109" spans="1:11" ht="3.95" customHeight="1" thickBot="1" x14ac:dyDescent="0.25">
      <c r="A109" s="67"/>
      <c r="B109" s="68"/>
      <c r="C109" s="69"/>
      <c r="D109" s="69"/>
      <c r="E109" s="69"/>
      <c r="F109" s="69"/>
      <c r="G109" s="69"/>
      <c r="H109" s="69"/>
      <c r="I109" s="69"/>
      <c r="J109" s="69"/>
      <c r="K109" s="69"/>
    </row>
    <row r="110" spans="1:11" ht="13.5" thickBot="1" x14ac:dyDescent="0.25">
      <c r="A110" s="70"/>
      <c r="B110" s="64" t="s">
        <v>268</v>
      </c>
      <c r="C110" s="71"/>
      <c r="D110" s="386"/>
      <c r="E110" s="387"/>
      <c r="F110" s="387"/>
      <c r="G110" s="387"/>
      <c r="H110" s="388"/>
      <c r="I110" s="59"/>
      <c r="J110" s="58"/>
      <c r="K110" s="72"/>
    </row>
    <row r="111" spans="1:11" ht="13.5" thickBot="1" x14ac:dyDescent="0.25">
      <c r="A111" s="70"/>
      <c r="B111" s="58"/>
      <c r="C111" s="59"/>
      <c r="D111" s="58"/>
      <c r="E111" s="59"/>
      <c r="F111" s="58"/>
      <c r="G111" s="59"/>
      <c r="H111" s="58"/>
      <c r="I111" s="59"/>
      <c r="J111" s="58"/>
      <c r="K111" s="69"/>
    </row>
    <row r="112" spans="1:11" ht="13.5" thickBot="1" x14ac:dyDescent="0.25">
      <c r="A112" s="73"/>
      <c r="B112" s="64" t="s">
        <v>269</v>
      </c>
      <c r="C112" s="74"/>
      <c r="D112" s="64" t="s">
        <v>270</v>
      </c>
      <c r="E112" s="74"/>
      <c r="F112" s="64" t="s">
        <v>271</v>
      </c>
      <c r="G112" s="74"/>
      <c r="H112" s="64" t="s">
        <v>272</v>
      </c>
      <c r="I112" s="74"/>
      <c r="J112" s="64" t="s">
        <v>273</v>
      </c>
      <c r="K112" s="75"/>
    </row>
    <row r="113" spans="1:11" x14ac:dyDescent="0.2">
      <c r="A113" s="70"/>
      <c r="B113" s="77"/>
      <c r="C113" s="77"/>
      <c r="D113" s="77"/>
      <c r="E113" s="77"/>
      <c r="F113" s="77"/>
      <c r="G113" s="77"/>
      <c r="H113" s="77"/>
      <c r="I113" s="77"/>
      <c r="J113" s="77"/>
      <c r="K113" s="69"/>
    </row>
    <row r="114" spans="1:11" x14ac:dyDescent="0.2">
      <c r="A114" s="70"/>
      <c r="B114" s="78" t="s">
        <v>274</v>
      </c>
      <c r="C114" s="79"/>
      <c r="D114" s="80"/>
      <c r="E114" s="79" t="s">
        <v>275</v>
      </c>
      <c r="F114" s="81"/>
      <c r="G114" s="79" t="s">
        <v>275</v>
      </c>
      <c r="H114" s="82">
        <v>12</v>
      </c>
      <c r="I114" s="79" t="s">
        <v>276</v>
      </c>
      <c r="J114" s="83">
        <f>(D114*F114*H114)</f>
        <v>0</v>
      </c>
      <c r="K114" s="72"/>
    </row>
    <row r="115" spans="1:11" x14ac:dyDescent="0.2">
      <c r="A115" s="70"/>
      <c r="B115" s="84"/>
      <c r="C115" s="77"/>
      <c r="D115" s="77"/>
      <c r="E115" s="77"/>
      <c r="F115" s="77"/>
      <c r="G115" s="77"/>
      <c r="H115" s="77"/>
      <c r="I115" s="77"/>
      <c r="J115" s="77"/>
      <c r="K115" s="69"/>
    </row>
    <row r="116" spans="1:11" x14ac:dyDescent="0.2">
      <c r="A116" s="70"/>
      <c r="B116" s="78" t="s">
        <v>277</v>
      </c>
      <c r="C116" s="79"/>
      <c r="D116" s="80"/>
      <c r="E116" s="79" t="s">
        <v>275</v>
      </c>
      <c r="F116" s="81"/>
      <c r="G116" s="79" t="s">
        <v>275</v>
      </c>
      <c r="H116" s="82">
        <v>12</v>
      </c>
      <c r="I116" s="79" t="s">
        <v>276</v>
      </c>
      <c r="J116" s="83">
        <f>(D116*F116*H116)</f>
        <v>0</v>
      </c>
      <c r="K116" s="72"/>
    </row>
    <row r="117" spans="1:11" x14ac:dyDescent="0.2">
      <c r="A117" s="70"/>
      <c r="B117" s="84"/>
      <c r="C117" s="77"/>
      <c r="D117" s="77"/>
      <c r="E117" s="77"/>
      <c r="F117" s="77"/>
      <c r="G117" s="77"/>
      <c r="H117" s="77"/>
      <c r="I117" s="77"/>
      <c r="J117" s="77"/>
      <c r="K117" s="69"/>
    </row>
    <row r="118" spans="1:11" x14ac:dyDescent="0.2">
      <c r="A118" s="70"/>
      <c r="B118" s="78" t="s">
        <v>278</v>
      </c>
      <c r="C118" s="79"/>
      <c r="D118" s="80"/>
      <c r="E118" s="79" t="s">
        <v>275</v>
      </c>
      <c r="F118" s="81"/>
      <c r="G118" s="79" t="s">
        <v>275</v>
      </c>
      <c r="H118" s="82">
        <v>12</v>
      </c>
      <c r="I118" s="79" t="s">
        <v>276</v>
      </c>
      <c r="J118" s="83">
        <f>(D118*F118*H118)</f>
        <v>0</v>
      </c>
      <c r="K118" s="72"/>
    </row>
    <row r="119" spans="1:11" x14ac:dyDescent="0.2">
      <c r="A119" s="70"/>
      <c r="B119" s="84"/>
      <c r="C119" s="77"/>
      <c r="D119" s="77"/>
      <c r="E119" s="77"/>
      <c r="F119" s="77"/>
      <c r="G119" s="77"/>
      <c r="H119" s="77"/>
      <c r="I119" s="77"/>
      <c r="J119" s="77"/>
      <c r="K119" s="69"/>
    </row>
    <row r="120" spans="1:11" x14ac:dyDescent="0.2">
      <c r="A120" s="70"/>
      <c r="B120" s="78" t="s">
        <v>279</v>
      </c>
      <c r="C120" s="79"/>
      <c r="D120" s="80"/>
      <c r="E120" s="79" t="s">
        <v>275</v>
      </c>
      <c r="F120" s="81"/>
      <c r="G120" s="79" t="s">
        <v>275</v>
      </c>
      <c r="H120" s="82">
        <v>12</v>
      </c>
      <c r="I120" s="79" t="s">
        <v>276</v>
      </c>
      <c r="J120" s="83">
        <f>(D120*F120*H120)</f>
        <v>0</v>
      </c>
      <c r="K120" s="72"/>
    </row>
    <row r="121" spans="1:11" x14ac:dyDescent="0.2">
      <c r="A121" s="70"/>
      <c r="B121" s="84"/>
      <c r="C121" s="77"/>
      <c r="D121" s="77"/>
      <c r="E121" s="77"/>
      <c r="F121" s="77"/>
      <c r="G121" s="77"/>
      <c r="H121" s="77"/>
      <c r="I121" s="77"/>
      <c r="J121" s="77"/>
      <c r="K121" s="69"/>
    </row>
    <row r="122" spans="1:11" x14ac:dyDescent="0.2">
      <c r="A122" s="70"/>
      <c r="B122" s="78" t="s">
        <v>280</v>
      </c>
      <c r="C122" s="79"/>
      <c r="D122" s="80"/>
      <c r="E122" s="79" t="s">
        <v>275</v>
      </c>
      <c r="F122" s="81"/>
      <c r="G122" s="79" t="s">
        <v>275</v>
      </c>
      <c r="H122" s="82">
        <v>12</v>
      </c>
      <c r="I122" s="79" t="s">
        <v>276</v>
      </c>
      <c r="J122" s="83">
        <f>(D122*F122*H122)</f>
        <v>0</v>
      </c>
      <c r="K122" s="72"/>
    </row>
    <row r="123" spans="1:11" x14ac:dyDescent="0.2">
      <c r="A123" s="70"/>
      <c r="B123" s="84"/>
      <c r="C123" s="77"/>
      <c r="D123" s="77"/>
      <c r="E123" s="77"/>
      <c r="F123" s="77"/>
      <c r="G123" s="77"/>
      <c r="H123" s="77"/>
      <c r="I123" s="77"/>
      <c r="J123" s="77"/>
      <c r="K123" s="69"/>
    </row>
    <row r="124" spans="1:11" x14ac:dyDescent="0.2">
      <c r="A124" s="70"/>
      <c r="B124" s="78" t="s">
        <v>281</v>
      </c>
      <c r="C124" s="79"/>
      <c r="D124" s="80"/>
      <c r="E124" s="79" t="s">
        <v>275</v>
      </c>
      <c r="F124" s="81"/>
      <c r="G124" s="79" t="s">
        <v>275</v>
      </c>
      <c r="H124" s="82">
        <v>12</v>
      </c>
      <c r="I124" s="79" t="s">
        <v>276</v>
      </c>
      <c r="J124" s="83">
        <f>(D124*F124*H124)</f>
        <v>0</v>
      </c>
      <c r="K124" s="72"/>
    </row>
    <row r="125" spans="1:11" x14ac:dyDescent="0.2">
      <c r="A125" s="70"/>
      <c r="B125" s="84"/>
      <c r="C125" s="77"/>
      <c r="D125" s="77"/>
      <c r="E125" s="77"/>
      <c r="F125" s="77"/>
      <c r="G125" s="77"/>
      <c r="H125" s="77"/>
      <c r="I125" s="77"/>
      <c r="J125" s="77"/>
      <c r="K125" s="69"/>
    </row>
    <row r="126" spans="1:11" x14ac:dyDescent="0.2">
      <c r="A126" s="70"/>
      <c r="B126" s="78" t="s">
        <v>282</v>
      </c>
      <c r="C126" s="79"/>
      <c r="D126" s="80"/>
      <c r="E126" s="79" t="s">
        <v>275</v>
      </c>
      <c r="F126" s="81"/>
      <c r="G126" s="79" t="s">
        <v>275</v>
      </c>
      <c r="H126" s="82">
        <v>12</v>
      </c>
      <c r="I126" s="79" t="s">
        <v>276</v>
      </c>
      <c r="J126" s="83">
        <f>(D126*F126*H126)</f>
        <v>0</v>
      </c>
      <c r="K126" s="72"/>
    </row>
    <row r="127" spans="1:11" x14ac:dyDescent="0.2">
      <c r="A127" s="70"/>
      <c r="B127" s="84"/>
      <c r="C127" s="77"/>
      <c r="D127" s="77"/>
      <c r="E127" s="77"/>
      <c r="F127" s="77"/>
      <c r="G127" s="77"/>
      <c r="H127" s="77"/>
      <c r="I127" s="77"/>
      <c r="J127" s="77"/>
      <c r="K127" s="69"/>
    </row>
    <row r="128" spans="1:11" x14ac:dyDescent="0.2">
      <c r="A128" s="70"/>
      <c r="B128" s="78" t="s">
        <v>283</v>
      </c>
      <c r="C128" s="79"/>
      <c r="D128" s="80"/>
      <c r="E128" s="79" t="s">
        <v>275</v>
      </c>
      <c r="F128" s="81"/>
      <c r="G128" s="79" t="s">
        <v>275</v>
      </c>
      <c r="H128" s="82">
        <v>12</v>
      </c>
      <c r="I128" s="79" t="s">
        <v>276</v>
      </c>
      <c r="J128" s="83">
        <f>(D128*F128*H128)</f>
        <v>0</v>
      </c>
      <c r="K128" s="72"/>
    </row>
    <row r="129" spans="1:11" ht="13.5" thickBot="1" x14ac:dyDescent="0.25">
      <c r="A129" s="70"/>
      <c r="B129" s="77"/>
      <c r="C129" s="77"/>
      <c r="D129" s="77"/>
      <c r="E129" s="77"/>
      <c r="F129" s="77"/>
      <c r="G129" s="77"/>
      <c r="H129" s="77"/>
      <c r="I129" s="77"/>
      <c r="J129" s="77"/>
      <c r="K129" s="69"/>
    </row>
    <row r="130" spans="1:11" ht="13.5" thickBot="1" x14ac:dyDescent="0.25">
      <c r="A130" s="70"/>
      <c r="B130" s="85" t="s">
        <v>284</v>
      </c>
      <c r="C130" s="77"/>
      <c r="D130" s="86">
        <f>SUM(D114,D116,D118,D120,D122,D124,D126,D128)</f>
        <v>0</v>
      </c>
      <c r="E130" s="77"/>
      <c r="F130" s="87"/>
      <c r="G130" s="77"/>
      <c r="H130" s="87"/>
      <c r="I130" s="79" t="s">
        <v>276</v>
      </c>
      <c r="J130" s="65">
        <f>SUM(J114,J116,J118,J120,J122,J124,J126,J128)</f>
        <v>0</v>
      </c>
      <c r="K130" s="69"/>
    </row>
    <row r="131" spans="1:11" ht="3.95" customHeight="1" x14ac:dyDescent="0.2">
      <c r="A131" s="70"/>
      <c r="B131" s="88"/>
      <c r="C131" s="88"/>
      <c r="D131" s="88"/>
      <c r="E131" s="88"/>
      <c r="F131" s="88"/>
      <c r="G131" s="88"/>
      <c r="H131" s="88"/>
      <c r="I131" s="88"/>
      <c r="J131" s="88"/>
      <c r="K131" s="69"/>
    </row>
    <row r="134" spans="1:11" ht="3.95" customHeight="1" thickBot="1" x14ac:dyDescent="0.25">
      <c r="A134" s="67"/>
      <c r="B134" s="68"/>
      <c r="C134" s="69"/>
      <c r="D134" s="69"/>
      <c r="E134" s="69"/>
      <c r="F134" s="69"/>
      <c r="G134" s="69"/>
      <c r="H134" s="69"/>
      <c r="I134" s="69"/>
      <c r="J134" s="69"/>
      <c r="K134" s="69"/>
    </row>
    <row r="135" spans="1:11" ht="13.5" thickBot="1" x14ac:dyDescent="0.25">
      <c r="A135" s="70"/>
      <c r="B135" s="64" t="s">
        <v>268</v>
      </c>
      <c r="C135" s="71"/>
      <c r="D135" s="386"/>
      <c r="E135" s="387"/>
      <c r="F135" s="387"/>
      <c r="G135" s="387"/>
      <c r="H135" s="388"/>
      <c r="I135" s="59"/>
      <c r="J135" s="58"/>
      <c r="K135" s="72"/>
    </row>
    <row r="136" spans="1:11" ht="13.5" thickBot="1" x14ac:dyDescent="0.25">
      <c r="A136" s="70"/>
      <c r="B136" s="58"/>
      <c r="C136" s="59"/>
      <c r="D136" s="58"/>
      <c r="E136" s="59"/>
      <c r="F136" s="58"/>
      <c r="G136" s="59"/>
      <c r="H136" s="58"/>
      <c r="I136" s="59"/>
      <c r="J136" s="58"/>
      <c r="K136" s="69"/>
    </row>
    <row r="137" spans="1:11" ht="13.5" thickBot="1" x14ac:dyDescent="0.25">
      <c r="A137" s="73"/>
      <c r="B137" s="64" t="s">
        <v>269</v>
      </c>
      <c r="C137" s="74"/>
      <c r="D137" s="64" t="s">
        <v>270</v>
      </c>
      <c r="E137" s="74"/>
      <c r="F137" s="64" t="s">
        <v>271</v>
      </c>
      <c r="G137" s="74"/>
      <c r="H137" s="64" t="s">
        <v>272</v>
      </c>
      <c r="I137" s="74"/>
      <c r="J137" s="64" t="s">
        <v>273</v>
      </c>
      <c r="K137" s="75"/>
    </row>
    <row r="138" spans="1:11" x14ac:dyDescent="0.2">
      <c r="A138" s="70"/>
      <c r="B138" s="77"/>
      <c r="C138" s="77"/>
      <c r="D138" s="77"/>
      <c r="E138" s="77"/>
      <c r="F138" s="77"/>
      <c r="G138" s="77"/>
      <c r="H138" s="77"/>
      <c r="I138" s="77"/>
      <c r="J138" s="77"/>
      <c r="K138" s="69"/>
    </row>
    <row r="139" spans="1:11" x14ac:dyDescent="0.2">
      <c r="A139" s="70"/>
      <c r="B139" s="78" t="s">
        <v>274</v>
      </c>
      <c r="C139" s="79"/>
      <c r="D139" s="80"/>
      <c r="E139" s="79" t="s">
        <v>275</v>
      </c>
      <c r="F139" s="81"/>
      <c r="G139" s="79" t="s">
        <v>275</v>
      </c>
      <c r="H139" s="82">
        <v>12</v>
      </c>
      <c r="I139" s="79" t="s">
        <v>276</v>
      </c>
      <c r="J139" s="83">
        <f>(D139*F139*H139)</f>
        <v>0</v>
      </c>
      <c r="K139" s="72"/>
    </row>
    <row r="140" spans="1:11" x14ac:dyDescent="0.2">
      <c r="A140" s="70"/>
      <c r="B140" s="84"/>
      <c r="C140" s="77"/>
      <c r="D140" s="77"/>
      <c r="E140" s="77"/>
      <c r="F140" s="77"/>
      <c r="G140" s="77"/>
      <c r="H140" s="77"/>
      <c r="I140" s="77"/>
      <c r="J140" s="77"/>
      <c r="K140" s="69"/>
    </row>
    <row r="141" spans="1:11" x14ac:dyDescent="0.2">
      <c r="A141" s="70"/>
      <c r="B141" s="78" t="s">
        <v>277</v>
      </c>
      <c r="C141" s="79"/>
      <c r="D141" s="80"/>
      <c r="E141" s="79" t="s">
        <v>275</v>
      </c>
      <c r="F141" s="81"/>
      <c r="G141" s="79" t="s">
        <v>275</v>
      </c>
      <c r="H141" s="82">
        <v>12</v>
      </c>
      <c r="I141" s="79" t="s">
        <v>276</v>
      </c>
      <c r="J141" s="83">
        <f>(D141*F141*H141)</f>
        <v>0</v>
      </c>
      <c r="K141" s="72"/>
    </row>
    <row r="142" spans="1:11" x14ac:dyDescent="0.2">
      <c r="A142" s="70"/>
      <c r="B142" s="84"/>
      <c r="C142" s="77"/>
      <c r="D142" s="77"/>
      <c r="E142" s="77"/>
      <c r="F142" s="77"/>
      <c r="G142" s="77"/>
      <c r="H142" s="77"/>
      <c r="I142" s="77"/>
      <c r="J142" s="77"/>
      <c r="K142" s="69"/>
    </row>
    <row r="143" spans="1:11" x14ac:dyDescent="0.2">
      <c r="A143" s="70"/>
      <c r="B143" s="78" t="s">
        <v>278</v>
      </c>
      <c r="C143" s="79"/>
      <c r="D143" s="80"/>
      <c r="E143" s="79" t="s">
        <v>275</v>
      </c>
      <c r="F143" s="81"/>
      <c r="G143" s="79" t="s">
        <v>275</v>
      </c>
      <c r="H143" s="82">
        <v>12</v>
      </c>
      <c r="I143" s="79" t="s">
        <v>276</v>
      </c>
      <c r="J143" s="83">
        <f>(D143*F143*H143)</f>
        <v>0</v>
      </c>
      <c r="K143" s="72"/>
    </row>
    <row r="144" spans="1:11" x14ac:dyDescent="0.2">
      <c r="A144" s="70"/>
      <c r="B144" s="84"/>
      <c r="C144" s="77"/>
      <c r="D144" s="77"/>
      <c r="E144" s="77"/>
      <c r="F144" s="77"/>
      <c r="G144" s="77"/>
      <c r="H144" s="77"/>
      <c r="I144" s="77"/>
      <c r="J144" s="77"/>
      <c r="K144" s="69"/>
    </row>
    <row r="145" spans="1:11" x14ac:dyDescent="0.2">
      <c r="A145" s="70"/>
      <c r="B145" s="78" t="s">
        <v>279</v>
      </c>
      <c r="C145" s="79"/>
      <c r="D145" s="80"/>
      <c r="E145" s="79" t="s">
        <v>275</v>
      </c>
      <c r="F145" s="81"/>
      <c r="G145" s="79" t="s">
        <v>275</v>
      </c>
      <c r="H145" s="82">
        <v>12</v>
      </c>
      <c r="I145" s="79" t="s">
        <v>276</v>
      </c>
      <c r="J145" s="83">
        <f>(D145*F145*H145)</f>
        <v>0</v>
      </c>
      <c r="K145" s="72"/>
    </row>
    <row r="146" spans="1:11" x14ac:dyDescent="0.2">
      <c r="A146" s="70"/>
      <c r="B146" s="84"/>
      <c r="C146" s="77"/>
      <c r="D146" s="77"/>
      <c r="E146" s="77"/>
      <c r="F146" s="77"/>
      <c r="G146" s="77"/>
      <c r="H146" s="77"/>
      <c r="I146" s="77"/>
      <c r="J146" s="77"/>
      <c r="K146" s="69"/>
    </row>
    <row r="147" spans="1:11" x14ac:dyDescent="0.2">
      <c r="A147" s="70"/>
      <c r="B147" s="78" t="s">
        <v>280</v>
      </c>
      <c r="C147" s="79"/>
      <c r="D147" s="80"/>
      <c r="E147" s="79" t="s">
        <v>275</v>
      </c>
      <c r="F147" s="81"/>
      <c r="G147" s="79" t="s">
        <v>275</v>
      </c>
      <c r="H147" s="82">
        <v>12</v>
      </c>
      <c r="I147" s="79" t="s">
        <v>276</v>
      </c>
      <c r="J147" s="83">
        <f>(D147*F147*H147)</f>
        <v>0</v>
      </c>
      <c r="K147" s="72"/>
    </row>
    <row r="148" spans="1:11" x14ac:dyDescent="0.2">
      <c r="A148" s="70"/>
      <c r="B148" s="84"/>
      <c r="C148" s="77"/>
      <c r="D148" s="77"/>
      <c r="E148" s="77"/>
      <c r="F148" s="77"/>
      <c r="G148" s="77"/>
      <c r="H148" s="77"/>
      <c r="I148" s="77"/>
      <c r="J148" s="77"/>
      <c r="K148" s="69"/>
    </row>
    <row r="149" spans="1:11" x14ac:dyDescent="0.2">
      <c r="A149" s="70"/>
      <c r="B149" s="78" t="s">
        <v>281</v>
      </c>
      <c r="C149" s="79"/>
      <c r="D149" s="80"/>
      <c r="E149" s="79" t="s">
        <v>275</v>
      </c>
      <c r="F149" s="81"/>
      <c r="G149" s="79" t="s">
        <v>275</v>
      </c>
      <c r="H149" s="82">
        <v>12</v>
      </c>
      <c r="I149" s="79" t="s">
        <v>276</v>
      </c>
      <c r="J149" s="83">
        <f>(D149*F149*H149)</f>
        <v>0</v>
      </c>
      <c r="K149" s="72"/>
    </row>
    <row r="150" spans="1:11" x14ac:dyDescent="0.2">
      <c r="A150" s="70"/>
      <c r="B150" s="84"/>
      <c r="C150" s="77"/>
      <c r="D150" s="77"/>
      <c r="E150" s="77"/>
      <c r="F150" s="77"/>
      <c r="G150" s="77"/>
      <c r="H150" s="77"/>
      <c r="I150" s="77"/>
      <c r="J150" s="77"/>
      <c r="K150" s="69"/>
    </row>
    <row r="151" spans="1:11" x14ac:dyDescent="0.2">
      <c r="A151" s="70"/>
      <c r="B151" s="78" t="s">
        <v>282</v>
      </c>
      <c r="C151" s="79"/>
      <c r="D151" s="80"/>
      <c r="E151" s="79" t="s">
        <v>275</v>
      </c>
      <c r="F151" s="81"/>
      <c r="G151" s="79" t="s">
        <v>275</v>
      </c>
      <c r="H151" s="82">
        <v>12</v>
      </c>
      <c r="I151" s="79" t="s">
        <v>276</v>
      </c>
      <c r="J151" s="83">
        <f>(D151*F151*H151)</f>
        <v>0</v>
      </c>
      <c r="K151" s="72"/>
    </row>
    <row r="152" spans="1:11" x14ac:dyDescent="0.2">
      <c r="A152" s="70"/>
      <c r="B152" s="84"/>
      <c r="C152" s="77"/>
      <c r="D152" s="77"/>
      <c r="E152" s="77"/>
      <c r="F152" s="77"/>
      <c r="G152" s="77"/>
      <c r="H152" s="77"/>
      <c r="I152" s="77"/>
      <c r="J152" s="77"/>
      <c r="K152" s="69"/>
    </row>
    <row r="153" spans="1:11" x14ac:dyDescent="0.2">
      <c r="A153" s="70"/>
      <c r="B153" s="78" t="s">
        <v>283</v>
      </c>
      <c r="C153" s="79"/>
      <c r="D153" s="80"/>
      <c r="E153" s="79" t="s">
        <v>275</v>
      </c>
      <c r="F153" s="81"/>
      <c r="G153" s="79" t="s">
        <v>275</v>
      </c>
      <c r="H153" s="82">
        <v>12</v>
      </c>
      <c r="I153" s="79" t="s">
        <v>276</v>
      </c>
      <c r="J153" s="83">
        <f>(D153*F153*H153)</f>
        <v>0</v>
      </c>
      <c r="K153" s="72"/>
    </row>
    <row r="154" spans="1:11" ht="13.5" thickBot="1" x14ac:dyDescent="0.25">
      <c r="A154" s="70"/>
      <c r="B154" s="77"/>
      <c r="C154" s="77"/>
      <c r="D154" s="77"/>
      <c r="E154" s="77"/>
      <c r="F154" s="77"/>
      <c r="G154" s="77"/>
      <c r="H154" s="77"/>
      <c r="I154" s="77"/>
      <c r="J154" s="77"/>
      <c r="K154" s="69"/>
    </row>
    <row r="155" spans="1:11" ht="13.5" thickBot="1" x14ac:dyDescent="0.25">
      <c r="A155" s="70"/>
      <c r="B155" s="85" t="s">
        <v>284</v>
      </c>
      <c r="C155" s="77"/>
      <c r="D155" s="86">
        <f>SUM(D139,D141,D143,D145,D147,D149,D151,D153)</f>
        <v>0</v>
      </c>
      <c r="E155" s="77"/>
      <c r="F155" s="87"/>
      <c r="G155" s="77"/>
      <c r="H155" s="87"/>
      <c r="I155" s="79" t="s">
        <v>276</v>
      </c>
      <c r="J155" s="65">
        <f>SUM(J139,J141,J143,J145,J147,J149,J151,J153)</f>
        <v>0</v>
      </c>
      <c r="K155" s="69"/>
    </row>
    <row r="156" spans="1:11" ht="3.95" customHeight="1" x14ac:dyDescent="0.2">
      <c r="A156" s="70"/>
      <c r="B156" s="88"/>
      <c r="C156" s="88"/>
      <c r="D156" s="88"/>
      <c r="E156" s="88"/>
      <c r="F156" s="88"/>
      <c r="G156" s="88"/>
      <c r="H156" s="88"/>
      <c r="I156" s="88"/>
      <c r="J156" s="88"/>
      <c r="K156" s="69"/>
    </row>
    <row r="159" spans="1:11" ht="3.95" customHeight="1" thickBot="1" x14ac:dyDescent="0.25">
      <c r="A159" s="67"/>
      <c r="B159" s="68"/>
      <c r="C159" s="69"/>
      <c r="D159" s="69"/>
      <c r="E159" s="69"/>
      <c r="F159" s="69"/>
      <c r="G159" s="69"/>
      <c r="H159" s="69"/>
      <c r="I159" s="69"/>
      <c r="J159" s="69"/>
      <c r="K159" s="69"/>
    </row>
    <row r="160" spans="1:11" ht="13.5" thickBot="1" x14ac:dyDescent="0.25">
      <c r="A160" s="70"/>
      <c r="B160" s="64" t="s">
        <v>268</v>
      </c>
      <c r="C160" s="71"/>
      <c r="D160" s="386"/>
      <c r="E160" s="387"/>
      <c r="F160" s="387"/>
      <c r="G160" s="387"/>
      <c r="H160" s="388"/>
      <c r="I160" s="59"/>
      <c r="J160" s="58"/>
      <c r="K160" s="72"/>
    </row>
    <row r="161" spans="1:11" ht="13.5" thickBot="1" x14ac:dyDescent="0.25">
      <c r="A161" s="70"/>
      <c r="B161" s="58"/>
      <c r="C161" s="59"/>
      <c r="D161" s="58"/>
      <c r="E161" s="59"/>
      <c r="F161" s="58"/>
      <c r="G161" s="59"/>
      <c r="H161" s="58"/>
      <c r="I161" s="59"/>
      <c r="J161" s="58"/>
      <c r="K161" s="69"/>
    </row>
    <row r="162" spans="1:11" ht="13.5" thickBot="1" x14ac:dyDescent="0.25">
      <c r="A162" s="73"/>
      <c r="B162" s="64" t="s">
        <v>269</v>
      </c>
      <c r="C162" s="74"/>
      <c r="D162" s="64" t="s">
        <v>270</v>
      </c>
      <c r="E162" s="74"/>
      <c r="F162" s="64" t="s">
        <v>271</v>
      </c>
      <c r="G162" s="74"/>
      <c r="H162" s="64" t="s">
        <v>272</v>
      </c>
      <c r="I162" s="74"/>
      <c r="J162" s="64" t="s">
        <v>273</v>
      </c>
      <c r="K162" s="75"/>
    </row>
    <row r="163" spans="1:11" x14ac:dyDescent="0.2">
      <c r="A163" s="70"/>
      <c r="B163" s="77"/>
      <c r="C163" s="77"/>
      <c r="D163" s="77"/>
      <c r="E163" s="77"/>
      <c r="F163" s="77"/>
      <c r="G163" s="77"/>
      <c r="H163" s="77"/>
      <c r="I163" s="77"/>
      <c r="J163" s="77"/>
      <c r="K163" s="69"/>
    </row>
    <row r="164" spans="1:11" x14ac:dyDescent="0.2">
      <c r="A164" s="70"/>
      <c r="B164" s="78" t="s">
        <v>274</v>
      </c>
      <c r="C164" s="79"/>
      <c r="D164" s="80"/>
      <c r="E164" s="79" t="s">
        <v>275</v>
      </c>
      <c r="F164" s="81"/>
      <c r="G164" s="79" t="s">
        <v>275</v>
      </c>
      <c r="H164" s="82">
        <v>12</v>
      </c>
      <c r="I164" s="79" t="s">
        <v>276</v>
      </c>
      <c r="J164" s="83">
        <f>(D164*F164*H164)</f>
        <v>0</v>
      </c>
      <c r="K164" s="72"/>
    </row>
    <row r="165" spans="1:11" x14ac:dyDescent="0.2">
      <c r="A165" s="70"/>
      <c r="B165" s="84"/>
      <c r="C165" s="77"/>
      <c r="D165" s="77"/>
      <c r="E165" s="77"/>
      <c r="F165" s="77"/>
      <c r="G165" s="77"/>
      <c r="H165" s="77"/>
      <c r="I165" s="77"/>
      <c r="J165" s="77"/>
      <c r="K165" s="69"/>
    </row>
    <row r="166" spans="1:11" x14ac:dyDescent="0.2">
      <c r="A166" s="70"/>
      <c r="B166" s="78" t="s">
        <v>277</v>
      </c>
      <c r="C166" s="79"/>
      <c r="D166" s="80"/>
      <c r="E166" s="79" t="s">
        <v>275</v>
      </c>
      <c r="F166" s="81"/>
      <c r="G166" s="79" t="s">
        <v>275</v>
      </c>
      <c r="H166" s="82">
        <v>12</v>
      </c>
      <c r="I166" s="79" t="s">
        <v>276</v>
      </c>
      <c r="J166" s="83">
        <f>(D166*F166*H166)</f>
        <v>0</v>
      </c>
      <c r="K166" s="72"/>
    </row>
    <row r="167" spans="1:11" x14ac:dyDescent="0.2">
      <c r="A167" s="70"/>
      <c r="B167" s="84"/>
      <c r="C167" s="77"/>
      <c r="D167" s="77"/>
      <c r="E167" s="77"/>
      <c r="F167" s="77"/>
      <c r="G167" s="77"/>
      <c r="H167" s="77"/>
      <c r="I167" s="77"/>
      <c r="J167" s="77"/>
      <c r="K167" s="69"/>
    </row>
    <row r="168" spans="1:11" x14ac:dyDescent="0.2">
      <c r="A168" s="70"/>
      <c r="B168" s="78" t="s">
        <v>278</v>
      </c>
      <c r="C168" s="79"/>
      <c r="D168" s="80"/>
      <c r="E168" s="79" t="s">
        <v>275</v>
      </c>
      <c r="F168" s="81"/>
      <c r="G168" s="79" t="s">
        <v>275</v>
      </c>
      <c r="H168" s="82">
        <v>12</v>
      </c>
      <c r="I168" s="79" t="s">
        <v>276</v>
      </c>
      <c r="J168" s="83">
        <f>(D168*F168*H168)</f>
        <v>0</v>
      </c>
      <c r="K168" s="72"/>
    </row>
    <row r="169" spans="1:11" x14ac:dyDescent="0.2">
      <c r="A169" s="70"/>
      <c r="B169" s="84"/>
      <c r="C169" s="77"/>
      <c r="D169" s="77"/>
      <c r="E169" s="77"/>
      <c r="F169" s="77"/>
      <c r="G169" s="77"/>
      <c r="H169" s="77"/>
      <c r="I169" s="77"/>
      <c r="J169" s="77"/>
      <c r="K169" s="69"/>
    </row>
    <row r="170" spans="1:11" x14ac:dyDescent="0.2">
      <c r="A170" s="70"/>
      <c r="B170" s="78" t="s">
        <v>279</v>
      </c>
      <c r="C170" s="79"/>
      <c r="D170" s="80"/>
      <c r="E170" s="79" t="s">
        <v>275</v>
      </c>
      <c r="F170" s="81"/>
      <c r="G170" s="79" t="s">
        <v>275</v>
      </c>
      <c r="H170" s="82">
        <v>12</v>
      </c>
      <c r="I170" s="79" t="s">
        <v>276</v>
      </c>
      <c r="J170" s="83">
        <f>(D170*F170*H170)</f>
        <v>0</v>
      </c>
      <c r="K170" s="72"/>
    </row>
    <row r="171" spans="1:11" x14ac:dyDescent="0.2">
      <c r="A171" s="70"/>
      <c r="B171" s="84"/>
      <c r="C171" s="77"/>
      <c r="D171" s="77"/>
      <c r="E171" s="77"/>
      <c r="F171" s="77"/>
      <c r="G171" s="77"/>
      <c r="H171" s="77"/>
      <c r="I171" s="77"/>
      <c r="J171" s="77"/>
      <c r="K171" s="69"/>
    </row>
    <row r="172" spans="1:11" x14ac:dyDescent="0.2">
      <c r="A172" s="70"/>
      <c r="B172" s="78" t="s">
        <v>280</v>
      </c>
      <c r="C172" s="79"/>
      <c r="D172" s="80"/>
      <c r="E172" s="79" t="s">
        <v>275</v>
      </c>
      <c r="F172" s="81"/>
      <c r="G172" s="79" t="s">
        <v>275</v>
      </c>
      <c r="H172" s="82">
        <v>12</v>
      </c>
      <c r="I172" s="79" t="s">
        <v>276</v>
      </c>
      <c r="J172" s="83">
        <f>(D172*F172*H172)</f>
        <v>0</v>
      </c>
      <c r="K172" s="72"/>
    </row>
    <row r="173" spans="1:11" x14ac:dyDescent="0.2">
      <c r="A173" s="70"/>
      <c r="B173" s="84"/>
      <c r="C173" s="77"/>
      <c r="D173" s="77"/>
      <c r="E173" s="77"/>
      <c r="F173" s="77"/>
      <c r="G173" s="77"/>
      <c r="H173" s="77"/>
      <c r="I173" s="77"/>
      <c r="J173" s="77"/>
      <c r="K173" s="69"/>
    </row>
    <row r="174" spans="1:11" x14ac:dyDescent="0.2">
      <c r="A174" s="70"/>
      <c r="B174" s="78" t="s">
        <v>281</v>
      </c>
      <c r="C174" s="79"/>
      <c r="D174" s="80"/>
      <c r="E174" s="79" t="s">
        <v>275</v>
      </c>
      <c r="F174" s="81"/>
      <c r="G174" s="79" t="s">
        <v>275</v>
      </c>
      <c r="H174" s="82">
        <v>12</v>
      </c>
      <c r="I174" s="79" t="s">
        <v>276</v>
      </c>
      <c r="J174" s="83">
        <f>(D174*F174*H174)</f>
        <v>0</v>
      </c>
      <c r="K174" s="72"/>
    </row>
    <row r="175" spans="1:11" x14ac:dyDescent="0.2">
      <c r="A175" s="70"/>
      <c r="B175" s="84"/>
      <c r="C175" s="77"/>
      <c r="D175" s="77"/>
      <c r="E175" s="77"/>
      <c r="F175" s="77"/>
      <c r="G175" s="77"/>
      <c r="H175" s="77"/>
      <c r="I175" s="77"/>
      <c r="J175" s="77"/>
      <c r="K175" s="69"/>
    </row>
    <row r="176" spans="1:11" x14ac:dyDescent="0.2">
      <c r="A176" s="70"/>
      <c r="B176" s="78" t="s">
        <v>282</v>
      </c>
      <c r="C176" s="79"/>
      <c r="D176" s="80"/>
      <c r="E176" s="79" t="s">
        <v>275</v>
      </c>
      <c r="F176" s="81"/>
      <c r="G176" s="79" t="s">
        <v>275</v>
      </c>
      <c r="H176" s="82">
        <v>12</v>
      </c>
      <c r="I176" s="79" t="s">
        <v>276</v>
      </c>
      <c r="J176" s="83">
        <f>(D176*F176*H176)</f>
        <v>0</v>
      </c>
      <c r="K176" s="72"/>
    </row>
    <row r="177" spans="1:11" x14ac:dyDescent="0.2">
      <c r="A177" s="70"/>
      <c r="B177" s="84"/>
      <c r="C177" s="77"/>
      <c r="D177" s="77"/>
      <c r="E177" s="77"/>
      <c r="F177" s="77"/>
      <c r="G177" s="77"/>
      <c r="H177" s="77"/>
      <c r="I177" s="77"/>
      <c r="J177" s="77"/>
      <c r="K177" s="69"/>
    </row>
    <row r="178" spans="1:11" x14ac:dyDescent="0.2">
      <c r="A178" s="70"/>
      <c r="B178" s="78" t="s">
        <v>283</v>
      </c>
      <c r="C178" s="79"/>
      <c r="D178" s="80"/>
      <c r="E178" s="79" t="s">
        <v>275</v>
      </c>
      <c r="F178" s="81"/>
      <c r="G178" s="79" t="s">
        <v>275</v>
      </c>
      <c r="H178" s="82">
        <v>12</v>
      </c>
      <c r="I178" s="79" t="s">
        <v>276</v>
      </c>
      <c r="J178" s="83">
        <f>(D178*F178*H178)</f>
        <v>0</v>
      </c>
      <c r="K178" s="72"/>
    </row>
    <row r="179" spans="1:11" ht="13.5" thickBot="1" x14ac:dyDescent="0.25">
      <c r="A179" s="70"/>
      <c r="B179" s="77"/>
      <c r="C179" s="77"/>
      <c r="D179" s="77"/>
      <c r="E179" s="77"/>
      <c r="F179" s="77"/>
      <c r="G179" s="77"/>
      <c r="H179" s="77"/>
      <c r="I179" s="77"/>
      <c r="J179" s="77"/>
      <c r="K179" s="69"/>
    </row>
    <row r="180" spans="1:11" ht="13.5" thickBot="1" x14ac:dyDescent="0.25">
      <c r="A180" s="70"/>
      <c r="B180" s="85" t="s">
        <v>284</v>
      </c>
      <c r="C180" s="77"/>
      <c r="D180" s="86">
        <f>SUM(D164,D166,D168,D170,D172,D174,D176,D178)</f>
        <v>0</v>
      </c>
      <c r="E180" s="77"/>
      <c r="F180" s="87"/>
      <c r="G180" s="77"/>
      <c r="H180" s="87"/>
      <c r="I180" s="79" t="s">
        <v>276</v>
      </c>
      <c r="J180" s="65">
        <f>SUM(J164,J166,J168,J170,J172,J174,J176,J178)</f>
        <v>0</v>
      </c>
      <c r="K180" s="69"/>
    </row>
    <row r="181" spans="1:11" ht="3.95" customHeight="1" x14ac:dyDescent="0.2">
      <c r="A181" s="70"/>
      <c r="B181" s="88"/>
      <c r="C181" s="88"/>
      <c r="D181" s="88"/>
      <c r="E181" s="88"/>
      <c r="F181" s="88"/>
      <c r="G181" s="88"/>
      <c r="H181" s="88"/>
      <c r="I181" s="88"/>
      <c r="J181" s="88"/>
      <c r="K181" s="69"/>
    </row>
    <row r="184" spans="1:11" ht="3.95" customHeight="1" thickBot="1" x14ac:dyDescent="0.25">
      <c r="A184" s="67"/>
      <c r="B184" s="68"/>
      <c r="C184" s="69"/>
      <c r="D184" s="69"/>
      <c r="E184" s="69"/>
      <c r="F184" s="69"/>
      <c r="G184" s="69"/>
      <c r="H184" s="69"/>
      <c r="I184" s="69"/>
      <c r="J184" s="69"/>
      <c r="K184" s="69"/>
    </row>
    <row r="185" spans="1:11" ht="13.5" thickBot="1" x14ac:dyDescent="0.25">
      <c r="A185" s="70"/>
      <c r="B185" s="64" t="s">
        <v>268</v>
      </c>
      <c r="C185" s="71"/>
      <c r="D185" s="386"/>
      <c r="E185" s="387"/>
      <c r="F185" s="387"/>
      <c r="G185" s="387"/>
      <c r="H185" s="388"/>
      <c r="I185" s="59"/>
      <c r="J185" s="58"/>
      <c r="K185" s="72"/>
    </row>
    <row r="186" spans="1:11" ht="13.5" thickBot="1" x14ac:dyDescent="0.25">
      <c r="A186" s="70"/>
      <c r="B186" s="58"/>
      <c r="C186" s="59"/>
      <c r="D186" s="58"/>
      <c r="E186" s="59"/>
      <c r="F186" s="58"/>
      <c r="G186" s="59"/>
      <c r="H186" s="58"/>
      <c r="I186" s="59"/>
      <c r="J186" s="58"/>
      <c r="K186" s="69"/>
    </row>
    <row r="187" spans="1:11" ht="13.5" thickBot="1" x14ac:dyDescent="0.25">
      <c r="A187" s="73"/>
      <c r="B187" s="64" t="s">
        <v>269</v>
      </c>
      <c r="C187" s="74"/>
      <c r="D187" s="64" t="s">
        <v>270</v>
      </c>
      <c r="E187" s="74"/>
      <c r="F187" s="64" t="s">
        <v>271</v>
      </c>
      <c r="G187" s="74"/>
      <c r="H187" s="64" t="s">
        <v>272</v>
      </c>
      <c r="I187" s="74"/>
      <c r="J187" s="64" t="s">
        <v>273</v>
      </c>
      <c r="K187" s="75"/>
    </row>
    <row r="188" spans="1:11" x14ac:dyDescent="0.2">
      <c r="A188" s="70"/>
      <c r="B188" s="77"/>
      <c r="C188" s="77"/>
      <c r="D188" s="77"/>
      <c r="E188" s="77"/>
      <c r="F188" s="77"/>
      <c r="G188" s="77"/>
      <c r="H188" s="77"/>
      <c r="I188" s="77"/>
      <c r="J188" s="77"/>
      <c r="K188" s="69"/>
    </row>
    <row r="189" spans="1:11" x14ac:dyDescent="0.2">
      <c r="A189" s="70"/>
      <c r="B189" s="78" t="s">
        <v>274</v>
      </c>
      <c r="C189" s="79"/>
      <c r="D189" s="80"/>
      <c r="E189" s="79" t="s">
        <v>275</v>
      </c>
      <c r="F189" s="81"/>
      <c r="G189" s="79" t="s">
        <v>275</v>
      </c>
      <c r="H189" s="82">
        <v>12</v>
      </c>
      <c r="I189" s="79" t="s">
        <v>276</v>
      </c>
      <c r="J189" s="83">
        <f>(D189*F189*H189)</f>
        <v>0</v>
      </c>
      <c r="K189" s="72"/>
    </row>
    <row r="190" spans="1:11" x14ac:dyDescent="0.2">
      <c r="A190" s="70"/>
      <c r="B190" s="84"/>
      <c r="C190" s="77"/>
      <c r="D190" s="77"/>
      <c r="E190" s="77"/>
      <c r="F190" s="77"/>
      <c r="G190" s="77"/>
      <c r="H190" s="77"/>
      <c r="I190" s="77"/>
      <c r="J190" s="77"/>
      <c r="K190" s="69"/>
    </row>
    <row r="191" spans="1:11" x14ac:dyDescent="0.2">
      <c r="A191" s="70"/>
      <c r="B191" s="78" t="s">
        <v>277</v>
      </c>
      <c r="C191" s="79"/>
      <c r="D191" s="80"/>
      <c r="E191" s="79" t="s">
        <v>275</v>
      </c>
      <c r="F191" s="81"/>
      <c r="G191" s="79" t="s">
        <v>275</v>
      </c>
      <c r="H191" s="82">
        <v>12</v>
      </c>
      <c r="I191" s="79" t="s">
        <v>276</v>
      </c>
      <c r="J191" s="83">
        <f>(D191*F191*H191)</f>
        <v>0</v>
      </c>
      <c r="K191" s="72"/>
    </row>
    <row r="192" spans="1:11" x14ac:dyDescent="0.2">
      <c r="A192" s="70"/>
      <c r="B192" s="84"/>
      <c r="C192" s="77"/>
      <c r="D192" s="77"/>
      <c r="E192" s="77"/>
      <c r="F192" s="77"/>
      <c r="G192" s="77"/>
      <c r="H192" s="77"/>
      <c r="I192" s="77"/>
      <c r="J192" s="77"/>
      <c r="K192" s="69"/>
    </row>
    <row r="193" spans="1:11" x14ac:dyDescent="0.2">
      <c r="A193" s="70"/>
      <c r="B193" s="78" t="s">
        <v>278</v>
      </c>
      <c r="C193" s="79"/>
      <c r="D193" s="80"/>
      <c r="E193" s="79" t="s">
        <v>275</v>
      </c>
      <c r="F193" s="81"/>
      <c r="G193" s="79" t="s">
        <v>275</v>
      </c>
      <c r="H193" s="82">
        <v>12</v>
      </c>
      <c r="I193" s="79" t="s">
        <v>276</v>
      </c>
      <c r="J193" s="83">
        <f>(D193*F193*H193)</f>
        <v>0</v>
      </c>
      <c r="K193" s="72"/>
    </row>
    <row r="194" spans="1:11" x14ac:dyDescent="0.2">
      <c r="A194" s="70"/>
      <c r="B194" s="84"/>
      <c r="C194" s="77"/>
      <c r="D194" s="77"/>
      <c r="E194" s="77"/>
      <c r="F194" s="77"/>
      <c r="G194" s="77"/>
      <c r="H194" s="77"/>
      <c r="I194" s="77"/>
      <c r="J194" s="77"/>
      <c r="K194" s="69"/>
    </row>
    <row r="195" spans="1:11" x14ac:dyDescent="0.2">
      <c r="A195" s="70"/>
      <c r="B195" s="78" t="s">
        <v>279</v>
      </c>
      <c r="C195" s="79"/>
      <c r="D195" s="80"/>
      <c r="E195" s="79" t="s">
        <v>275</v>
      </c>
      <c r="F195" s="81"/>
      <c r="G195" s="79" t="s">
        <v>275</v>
      </c>
      <c r="H195" s="82">
        <v>12</v>
      </c>
      <c r="I195" s="79" t="s">
        <v>276</v>
      </c>
      <c r="J195" s="83">
        <f>(D195*F195*H195)</f>
        <v>0</v>
      </c>
      <c r="K195" s="72"/>
    </row>
    <row r="196" spans="1:11" x14ac:dyDescent="0.2">
      <c r="A196" s="70"/>
      <c r="B196" s="84"/>
      <c r="C196" s="77"/>
      <c r="D196" s="77"/>
      <c r="E196" s="77"/>
      <c r="F196" s="77"/>
      <c r="G196" s="77"/>
      <c r="H196" s="77"/>
      <c r="I196" s="77"/>
      <c r="J196" s="77"/>
      <c r="K196" s="69"/>
    </row>
    <row r="197" spans="1:11" x14ac:dyDescent="0.2">
      <c r="A197" s="70"/>
      <c r="B197" s="78" t="s">
        <v>280</v>
      </c>
      <c r="C197" s="79"/>
      <c r="D197" s="80"/>
      <c r="E197" s="79" t="s">
        <v>275</v>
      </c>
      <c r="F197" s="81"/>
      <c r="G197" s="79" t="s">
        <v>275</v>
      </c>
      <c r="H197" s="82">
        <v>12</v>
      </c>
      <c r="I197" s="79" t="s">
        <v>276</v>
      </c>
      <c r="J197" s="83">
        <f>(D197*F197*H197)</f>
        <v>0</v>
      </c>
      <c r="K197" s="72"/>
    </row>
    <row r="198" spans="1:11" x14ac:dyDescent="0.2">
      <c r="A198" s="70"/>
      <c r="B198" s="84"/>
      <c r="C198" s="77"/>
      <c r="D198" s="77"/>
      <c r="E198" s="77"/>
      <c r="F198" s="77"/>
      <c r="G198" s="77"/>
      <c r="H198" s="77"/>
      <c r="I198" s="77"/>
      <c r="J198" s="77"/>
      <c r="K198" s="69"/>
    </row>
    <row r="199" spans="1:11" x14ac:dyDescent="0.2">
      <c r="A199" s="70"/>
      <c r="B199" s="78" t="s">
        <v>281</v>
      </c>
      <c r="C199" s="79"/>
      <c r="D199" s="80"/>
      <c r="E199" s="79" t="s">
        <v>275</v>
      </c>
      <c r="F199" s="81"/>
      <c r="G199" s="79" t="s">
        <v>275</v>
      </c>
      <c r="H199" s="82">
        <v>12</v>
      </c>
      <c r="I199" s="79" t="s">
        <v>276</v>
      </c>
      <c r="J199" s="83">
        <f>(D199*F199*H199)</f>
        <v>0</v>
      </c>
      <c r="K199" s="72"/>
    </row>
    <row r="200" spans="1:11" x14ac:dyDescent="0.2">
      <c r="A200" s="70"/>
      <c r="B200" s="84"/>
      <c r="C200" s="77"/>
      <c r="D200" s="77"/>
      <c r="E200" s="77"/>
      <c r="F200" s="77"/>
      <c r="G200" s="77"/>
      <c r="H200" s="77"/>
      <c r="I200" s="77"/>
      <c r="J200" s="77"/>
      <c r="K200" s="69"/>
    </row>
    <row r="201" spans="1:11" x14ac:dyDescent="0.2">
      <c r="A201" s="70"/>
      <c r="B201" s="78" t="s">
        <v>282</v>
      </c>
      <c r="C201" s="79"/>
      <c r="D201" s="80"/>
      <c r="E201" s="79" t="s">
        <v>275</v>
      </c>
      <c r="F201" s="81"/>
      <c r="G201" s="79" t="s">
        <v>275</v>
      </c>
      <c r="H201" s="82">
        <v>12</v>
      </c>
      <c r="I201" s="79" t="s">
        <v>276</v>
      </c>
      <c r="J201" s="83">
        <f>(D201*F201*H201)</f>
        <v>0</v>
      </c>
      <c r="K201" s="72"/>
    </row>
    <row r="202" spans="1:11" x14ac:dyDescent="0.2">
      <c r="A202" s="70"/>
      <c r="B202" s="84"/>
      <c r="C202" s="77"/>
      <c r="D202" s="77"/>
      <c r="E202" s="77"/>
      <c r="F202" s="77"/>
      <c r="G202" s="77"/>
      <c r="H202" s="77"/>
      <c r="I202" s="77"/>
      <c r="J202" s="77"/>
      <c r="K202" s="69"/>
    </row>
    <row r="203" spans="1:11" x14ac:dyDescent="0.2">
      <c r="A203" s="70"/>
      <c r="B203" s="78" t="s">
        <v>283</v>
      </c>
      <c r="C203" s="79"/>
      <c r="D203" s="80"/>
      <c r="E203" s="79" t="s">
        <v>275</v>
      </c>
      <c r="F203" s="81"/>
      <c r="G203" s="79" t="s">
        <v>275</v>
      </c>
      <c r="H203" s="82">
        <v>12</v>
      </c>
      <c r="I203" s="79" t="s">
        <v>276</v>
      </c>
      <c r="J203" s="83">
        <f>(D203*F203*H203)</f>
        <v>0</v>
      </c>
      <c r="K203" s="72"/>
    </row>
    <row r="204" spans="1:11" ht="13.5" thickBot="1" x14ac:dyDescent="0.25">
      <c r="A204" s="70"/>
      <c r="B204" s="77"/>
      <c r="C204" s="77"/>
      <c r="D204" s="77"/>
      <c r="E204" s="77"/>
      <c r="F204" s="77"/>
      <c r="G204" s="77"/>
      <c r="H204" s="77"/>
      <c r="I204" s="77"/>
      <c r="J204" s="77"/>
      <c r="K204" s="69"/>
    </row>
    <row r="205" spans="1:11" ht="13.5" thickBot="1" x14ac:dyDescent="0.25">
      <c r="A205" s="70"/>
      <c r="B205" s="85" t="s">
        <v>284</v>
      </c>
      <c r="C205" s="77"/>
      <c r="D205" s="86">
        <f>SUM(D189,D191,D193,D195,D197,D199,D201,D203)</f>
        <v>0</v>
      </c>
      <c r="E205" s="77"/>
      <c r="F205" s="87"/>
      <c r="G205" s="77"/>
      <c r="H205" s="87"/>
      <c r="I205" s="79" t="s">
        <v>276</v>
      </c>
      <c r="J205" s="65">
        <f>SUM(J189,J191,J193,J195,J197,J199,J201,J203)</f>
        <v>0</v>
      </c>
      <c r="K205" s="69"/>
    </row>
    <row r="206" spans="1:11" ht="3.95" customHeight="1" x14ac:dyDescent="0.2">
      <c r="A206" s="70"/>
      <c r="B206" s="88"/>
      <c r="C206" s="88"/>
      <c r="D206" s="88"/>
      <c r="E206" s="88"/>
      <c r="F206" s="88"/>
      <c r="G206" s="88"/>
      <c r="H206" s="88"/>
      <c r="I206" s="88"/>
      <c r="J206" s="88"/>
      <c r="K206" s="69"/>
    </row>
    <row r="209" spans="1:11" ht="3.95" customHeight="1" thickBot="1" x14ac:dyDescent="0.25">
      <c r="A209" s="67"/>
      <c r="B209" s="68"/>
      <c r="C209" s="69"/>
      <c r="D209" s="69"/>
      <c r="E209" s="69"/>
      <c r="F209" s="69"/>
      <c r="G209" s="69"/>
      <c r="H209" s="69"/>
      <c r="I209" s="69"/>
      <c r="J209" s="69"/>
      <c r="K209" s="69"/>
    </row>
    <row r="210" spans="1:11" ht="13.5" thickBot="1" x14ac:dyDescent="0.25">
      <c r="A210" s="70"/>
      <c r="B210" s="64" t="s">
        <v>268</v>
      </c>
      <c r="C210" s="71"/>
      <c r="D210" s="386"/>
      <c r="E210" s="387"/>
      <c r="F210" s="387"/>
      <c r="G210" s="387"/>
      <c r="H210" s="388"/>
      <c r="I210" s="59"/>
      <c r="J210" s="58"/>
      <c r="K210" s="72"/>
    </row>
    <row r="211" spans="1:11" ht="13.5" thickBot="1" x14ac:dyDescent="0.25">
      <c r="A211" s="70"/>
      <c r="B211" s="58"/>
      <c r="C211" s="59"/>
      <c r="D211" s="58"/>
      <c r="E211" s="59"/>
      <c r="F211" s="58"/>
      <c r="G211" s="59"/>
      <c r="H211" s="58"/>
      <c r="I211" s="59"/>
      <c r="J211" s="58"/>
      <c r="K211" s="69"/>
    </row>
    <row r="212" spans="1:11" ht="13.5" thickBot="1" x14ac:dyDescent="0.25">
      <c r="A212" s="73"/>
      <c r="B212" s="64" t="s">
        <v>269</v>
      </c>
      <c r="C212" s="74"/>
      <c r="D212" s="64" t="s">
        <v>270</v>
      </c>
      <c r="E212" s="74"/>
      <c r="F212" s="64" t="s">
        <v>271</v>
      </c>
      <c r="G212" s="74"/>
      <c r="H212" s="64" t="s">
        <v>272</v>
      </c>
      <c r="I212" s="74"/>
      <c r="J212" s="64" t="s">
        <v>273</v>
      </c>
      <c r="K212" s="75"/>
    </row>
    <row r="213" spans="1:11" x14ac:dyDescent="0.2">
      <c r="A213" s="70"/>
      <c r="B213" s="77"/>
      <c r="C213" s="77"/>
      <c r="D213" s="77"/>
      <c r="E213" s="77"/>
      <c r="F213" s="77"/>
      <c r="G213" s="77"/>
      <c r="H213" s="77"/>
      <c r="I213" s="77"/>
      <c r="J213" s="77"/>
      <c r="K213" s="69"/>
    </row>
    <row r="214" spans="1:11" x14ac:dyDescent="0.2">
      <c r="A214" s="70"/>
      <c r="B214" s="78" t="s">
        <v>274</v>
      </c>
      <c r="C214" s="79"/>
      <c r="D214" s="80"/>
      <c r="E214" s="79" t="s">
        <v>275</v>
      </c>
      <c r="F214" s="81"/>
      <c r="G214" s="79" t="s">
        <v>275</v>
      </c>
      <c r="H214" s="82">
        <v>12</v>
      </c>
      <c r="I214" s="79" t="s">
        <v>276</v>
      </c>
      <c r="J214" s="83">
        <f>(D214*F214*H214)</f>
        <v>0</v>
      </c>
      <c r="K214" s="72"/>
    </row>
    <row r="215" spans="1:11" x14ac:dyDescent="0.2">
      <c r="A215" s="70"/>
      <c r="B215" s="84"/>
      <c r="C215" s="77"/>
      <c r="D215" s="77"/>
      <c r="E215" s="77"/>
      <c r="F215" s="77"/>
      <c r="G215" s="77"/>
      <c r="H215" s="77"/>
      <c r="I215" s="77"/>
      <c r="J215" s="77"/>
      <c r="K215" s="69"/>
    </row>
    <row r="216" spans="1:11" x14ac:dyDescent="0.2">
      <c r="A216" s="70"/>
      <c r="B216" s="78" t="s">
        <v>277</v>
      </c>
      <c r="C216" s="79"/>
      <c r="D216" s="80"/>
      <c r="E216" s="79" t="s">
        <v>275</v>
      </c>
      <c r="F216" s="81"/>
      <c r="G216" s="79" t="s">
        <v>275</v>
      </c>
      <c r="H216" s="82">
        <v>12</v>
      </c>
      <c r="I216" s="79" t="s">
        <v>276</v>
      </c>
      <c r="J216" s="83">
        <f>(D216*F216*H216)</f>
        <v>0</v>
      </c>
      <c r="K216" s="72"/>
    </row>
    <row r="217" spans="1:11" x14ac:dyDescent="0.2">
      <c r="A217" s="70"/>
      <c r="B217" s="84"/>
      <c r="C217" s="77"/>
      <c r="D217" s="77"/>
      <c r="E217" s="77"/>
      <c r="F217" s="77"/>
      <c r="G217" s="77"/>
      <c r="H217" s="77"/>
      <c r="I217" s="77"/>
      <c r="J217" s="77"/>
      <c r="K217" s="69"/>
    </row>
    <row r="218" spans="1:11" x14ac:dyDescent="0.2">
      <c r="A218" s="70"/>
      <c r="B218" s="78" t="s">
        <v>278</v>
      </c>
      <c r="C218" s="79"/>
      <c r="D218" s="80"/>
      <c r="E218" s="79" t="s">
        <v>275</v>
      </c>
      <c r="F218" s="81"/>
      <c r="G218" s="79" t="s">
        <v>275</v>
      </c>
      <c r="H218" s="82">
        <v>12</v>
      </c>
      <c r="I218" s="79" t="s">
        <v>276</v>
      </c>
      <c r="J218" s="83">
        <f>(D218*F218*H218)</f>
        <v>0</v>
      </c>
      <c r="K218" s="72"/>
    </row>
    <row r="219" spans="1:11" x14ac:dyDescent="0.2">
      <c r="A219" s="70"/>
      <c r="B219" s="84"/>
      <c r="C219" s="77"/>
      <c r="D219" s="77"/>
      <c r="E219" s="77"/>
      <c r="F219" s="77"/>
      <c r="G219" s="77"/>
      <c r="H219" s="77"/>
      <c r="I219" s="77"/>
      <c r="J219" s="77"/>
      <c r="K219" s="69"/>
    </row>
    <row r="220" spans="1:11" x14ac:dyDescent="0.2">
      <c r="A220" s="70"/>
      <c r="B220" s="78" t="s">
        <v>279</v>
      </c>
      <c r="C220" s="79"/>
      <c r="D220" s="80"/>
      <c r="E220" s="79" t="s">
        <v>275</v>
      </c>
      <c r="F220" s="81"/>
      <c r="G220" s="79" t="s">
        <v>275</v>
      </c>
      <c r="H220" s="82">
        <v>12</v>
      </c>
      <c r="I220" s="79" t="s">
        <v>276</v>
      </c>
      <c r="J220" s="83">
        <f>(D220*F220*H220)</f>
        <v>0</v>
      </c>
      <c r="K220" s="72"/>
    </row>
    <row r="221" spans="1:11" x14ac:dyDescent="0.2">
      <c r="A221" s="70"/>
      <c r="B221" s="84"/>
      <c r="C221" s="77"/>
      <c r="D221" s="77"/>
      <c r="E221" s="77"/>
      <c r="F221" s="77"/>
      <c r="G221" s="77"/>
      <c r="H221" s="77"/>
      <c r="I221" s="77"/>
      <c r="J221" s="77"/>
      <c r="K221" s="69"/>
    </row>
    <row r="222" spans="1:11" x14ac:dyDescent="0.2">
      <c r="A222" s="70"/>
      <c r="B222" s="78" t="s">
        <v>280</v>
      </c>
      <c r="C222" s="79"/>
      <c r="D222" s="80"/>
      <c r="E222" s="79" t="s">
        <v>275</v>
      </c>
      <c r="F222" s="81"/>
      <c r="G222" s="79" t="s">
        <v>275</v>
      </c>
      <c r="H222" s="82">
        <v>12</v>
      </c>
      <c r="I222" s="79" t="s">
        <v>276</v>
      </c>
      <c r="J222" s="83">
        <f>(D222*F222*H222)</f>
        <v>0</v>
      </c>
      <c r="K222" s="72"/>
    </row>
    <row r="223" spans="1:11" x14ac:dyDescent="0.2">
      <c r="A223" s="70"/>
      <c r="B223" s="84"/>
      <c r="C223" s="77"/>
      <c r="D223" s="77"/>
      <c r="E223" s="77"/>
      <c r="F223" s="77"/>
      <c r="G223" s="77"/>
      <c r="H223" s="77"/>
      <c r="I223" s="77"/>
      <c r="J223" s="77"/>
      <c r="K223" s="69"/>
    </row>
    <row r="224" spans="1:11" x14ac:dyDescent="0.2">
      <c r="A224" s="70"/>
      <c r="B224" s="78" t="s">
        <v>281</v>
      </c>
      <c r="C224" s="79"/>
      <c r="D224" s="80"/>
      <c r="E224" s="79" t="s">
        <v>275</v>
      </c>
      <c r="F224" s="81"/>
      <c r="G224" s="79" t="s">
        <v>275</v>
      </c>
      <c r="H224" s="82">
        <v>12</v>
      </c>
      <c r="I224" s="79" t="s">
        <v>276</v>
      </c>
      <c r="J224" s="83">
        <f>(D224*F224*H224)</f>
        <v>0</v>
      </c>
      <c r="K224" s="72"/>
    </row>
    <row r="225" spans="1:11" x14ac:dyDescent="0.2">
      <c r="A225" s="70"/>
      <c r="B225" s="84"/>
      <c r="C225" s="77"/>
      <c r="D225" s="77"/>
      <c r="E225" s="77"/>
      <c r="F225" s="77"/>
      <c r="G225" s="77"/>
      <c r="H225" s="77"/>
      <c r="I225" s="77"/>
      <c r="J225" s="77"/>
      <c r="K225" s="69"/>
    </row>
    <row r="226" spans="1:11" x14ac:dyDescent="0.2">
      <c r="A226" s="70"/>
      <c r="B226" s="78" t="s">
        <v>282</v>
      </c>
      <c r="C226" s="79"/>
      <c r="D226" s="80"/>
      <c r="E226" s="79" t="s">
        <v>275</v>
      </c>
      <c r="F226" s="81"/>
      <c r="G226" s="79" t="s">
        <v>275</v>
      </c>
      <c r="H226" s="82">
        <v>12</v>
      </c>
      <c r="I226" s="79" t="s">
        <v>276</v>
      </c>
      <c r="J226" s="83">
        <f>(D226*F226*H226)</f>
        <v>0</v>
      </c>
      <c r="K226" s="72"/>
    </row>
    <row r="227" spans="1:11" x14ac:dyDescent="0.2">
      <c r="A227" s="70"/>
      <c r="B227" s="84"/>
      <c r="C227" s="77"/>
      <c r="D227" s="77"/>
      <c r="E227" s="77"/>
      <c r="F227" s="77"/>
      <c r="G227" s="77"/>
      <c r="H227" s="77"/>
      <c r="I227" s="77"/>
      <c r="J227" s="77"/>
      <c r="K227" s="69"/>
    </row>
    <row r="228" spans="1:11" x14ac:dyDescent="0.2">
      <c r="A228" s="70"/>
      <c r="B228" s="78" t="s">
        <v>283</v>
      </c>
      <c r="C228" s="79"/>
      <c r="D228" s="80"/>
      <c r="E228" s="79" t="s">
        <v>275</v>
      </c>
      <c r="F228" s="81"/>
      <c r="G228" s="79" t="s">
        <v>275</v>
      </c>
      <c r="H228" s="82">
        <v>12</v>
      </c>
      <c r="I228" s="79" t="s">
        <v>276</v>
      </c>
      <c r="J228" s="83">
        <f>(D228*F228*H228)</f>
        <v>0</v>
      </c>
      <c r="K228" s="72"/>
    </row>
    <row r="229" spans="1:11" ht="13.5" thickBot="1" x14ac:dyDescent="0.25">
      <c r="A229" s="70"/>
      <c r="B229" s="77"/>
      <c r="C229" s="77"/>
      <c r="D229" s="77"/>
      <c r="E229" s="77"/>
      <c r="F229" s="77"/>
      <c r="G229" s="77"/>
      <c r="H229" s="77"/>
      <c r="I229" s="77"/>
      <c r="J229" s="77"/>
      <c r="K229" s="69"/>
    </row>
    <row r="230" spans="1:11" ht="13.5" thickBot="1" x14ac:dyDescent="0.25">
      <c r="A230" s="70"/>
      <c r="B230" s="85" t="s">
        <v>284</v>
      </c>
      <c r="C230" s="77"/>
      <c r="D230" s="86">
        <f>SUM(D214,D216,D218,D220,D222,D224,D226,D228)</f>
        <v>0</v>
      </c>
      <c r="E230" s="77"/>
      <c r="F230" s="87"/>
      <c r="G230" s="77"/>
      <c r="H230" s="87"/>
      <c r="I230" s="79" t="s">
        <v>276</v>
      </c>
      <c r="J230" s="65">
        <f>SUM(J214,J216,J218,J220,J222,J224,J226,J228)</f>
        <v>0</v>
      </c>
      <c r="K230" s="69"/>
    </row>
    <row r="231" spans="1:11" ht="3.95" customHeight="1" x14ac:dyDescent="0.2">
      <c r="A231" s="70"/>
      <c r="B231" s="88"/>
      <c r="C231" s="88"/>
      <c r="D231" s="88"/>
      <c r="E231" s="88"/>
      <c r="F231" s="88"/>
      <c r="G231" s="88"/>
      <c r="H231" s="88"/>
      <c r="I231" s="88"/>
      <c r="J231" s="88"/>
      <c r="K231" s="69"/>
    </row>
    <row r="234" spans="1:11" ht="3.95" customHeight="1" thickBot="1" x14ac:dyDescent="0.25">
      <c r="A234" s="67"/>
      <c r="B234" s="68"/>
      <c r="C234" s="69"/>
      <c r="D234" s="69"/>
      <c r="E234" s="69"/>
      <c r="F234" s="69"/>
      <c r="G234" s="69"/>
      <c r="H234" s="69"/>
      <c r="I234" s="69"/>
      <c r="J234" s="69"/>
      <c r="K234" s="69"/>
    </row>
    <row r="235" spans="1:11" ht="13.5" thickBot="1" x14ac:dyDescent="0.25">
      <c r="A235" s="70"/>
      <c r="B235" s="64" t="s">
        <v>268</v>
      </c>
      <c r="C235" s="71"/>
      <c r="D235" s="386"/>
      <c r="E235" s="387"/>
      <c r="F235" s="387"/>
      <c r="G235" s="387"/>
      <c r="H235" s="388"/>
      <c r="I235" s="59"/>
      <c r="J235" s="58"/>
      <c r="K235" s="72"/>
    </row>
    <row r="236" spans="1:11" ht="13.5" thickBot="1" x14ac:dyDescent="0.25">
      <c r="A236" s="70"/>
      <c r="B236" s="58"/>
      <c r="C236" s="59"/>
      <c r="D236" s="58"/>
      <c r="E236" s="59"/>
      <c r="F236" s="58"/>
      <c r="G236" s="59"/>
      <c r="H236" s="58"/>
      <c r="I236" s="59"/>
      <c r="J236" s="58"/>
      <c r="K236" s="69"/>
    </row>
    <row r="237" spans="1:11" ht="13.5" thickBot="1" x14ac:dyDescent="0.25">
      <c r="A237" s="73"/>
      <c r="B237" s="64" t="s">
        <v>269</v>
      </c>
      <c r="C237" s="74"/>
      <c r="D237" s="64" t="s">
        <v>270</v>
      </c>
      <c r="E237" s="74"/>
      <c r="F237" s="64" t="s">
        <v>271</v>
      </c>
      <c r="G237" s="74"/>
      <c r="H237" s="64" t="s">
        <v>272</v>
      </c>
      <c r="I237" s="74"/>
      <c r="J237" s="64" t="s">
        <v>273</v>
      </c>
      <c r="K237" s="75"/>
    </row>
    <row r="238" spans="1:11" x14ac:dyDescent="0.2">
      <c r="A238" s="70"/>
      <c r="B238" s="77"/>
      <c r="C238" s="77"/>
      <c r="D238" s="77"/>
      <c r="E238" s="77"/>
      <c r="F238" s="77"/>
      <c r="G238" s="77"/>
      <c r="H238" s="77"/>
      <c r="I238" s="77"/>
      <c r="J238" s="77"/>
      <c r="K238" s="69"/>
    </row>
    <row r="239" spans="1:11" x14ac:dyDescent="0.2">
      <c r="A239" s="70"/>
      <c r="B239" s="78" t="s">
        <v>274</v>
      </c>
      <c r="C239" s="79"/>
      <c r="D239" s="80"/>
      <c r="E239" s="79" t="s">
        <v>275</v>
      </c>
      <c r="F239" s="81"/>
      <c r="G239" s="79" t="s">
        <v>275</v>
      </c>
      <c r="H239" s="82">
        <v>12</v>
      </c>
      <c r="I239" s="79" t="s">
        <v>276</v>
      </c>
      <c r="J239" s="83">
        <f>(D239*F239*H239)</f>
        <v>0</v>
      </c>
      <c r="K239" s="72"/>
    </row>
    <row r="240" spans="1:11" x14ac:dyDescent="0.2">
      <c r="A240" s="70"/>
      <c r="B240" s="84"/>
      <c r="C240" s="77"/>
      <c r="D240" s="77"/>
      <c r="E240" s="77"/>
      <c r="F240" s="77"/>
      <c r="G240" s="77"/>
      <c r="H240" s="77"/>
      <c r="I240" s="77"/>
      <c r="J240" s="77"/>
      <c r="K240" s="69"/>
    </row>
    <row r="241" spans="1:11" x14ac:dyDescent="0.2">
      <c r="A241" s="70"/>
      <c r="B241" s="78" t="s">
        <v>277</v>
      </c>
      <c r="C241" s="79"/>
      <c r="D241" s="80"/>
      <c r="E241" s="79" t="s">
        <v>275</v>
      </c>
      <c r="F241" s="81"/>
      <c r="G241" s="79" t="s">
        <v>275</v>
      </c>
      <c r="H241" s="82">
        <v>12</v>
      </c>
      <c r="I241" s="79" t="s">
        <v>276</v>
      </c>
      <c r="J241" s="83">
        <f>(D241*F241*H241)</f>
        <v>0</v>
      </c>
      <c r="K241" s="72"/>
    </row>
    <row r="242" spans="1:11" x14ac:dyDescent="0.2">
      <c r="A242" s="70"/>
      <c r="B242" s="84"/>
      <c r="C242" s="77"/>
      <c r="D242" s="77"/>
      <c r="E242" s="77"/>
      <c r="F242" s="77"/>
      <c r="G242" s="77"/>
      <c r="H242" s="77"/>
      <c r="I242" s="77"/>
      <c r="J242" s="77"/>
      <c r="K242" s="69"/>
    </row>
    <row r="243" spans="1:11" x14ac:dyDescent="0.2">
      <c r="A243" s="70"/>
      <c r="B243" s="78" t="s">
        <v>278</v>
      </c>
      <c r="C243" s="79"/>
      <c r="D243" s="80"/>
      <c r="E243" s="79" t="s">
        <v>275</v>
      </c>
      <c r="F243" s="81"/>
      <c r="G243" s="79" t="s">
        <v>275</v>
      </c>
      <c r="H243" s="82">
        <v>12</v>
      </c>
      <c r="I243" s="79" t="s">
        <v>276</v>
      </c>
      <c r="J243" s="83">
        <f>(D243*F243*H243)</f>
        <v>0</v>
      </c>
      <c r="K243" s="72"/>
    </row>
    <row r="244" spans="1:11" x14ac:dyDescent="0.2">
      <c r="A244" s="70"/>
      <c r="B244" s="84"/>
      <c r="C244" s="77"/>
      <c r="D244" s="77"/>
      <c r="E244" s="77"/>
      <c r="F244" s="77"/>
      <c r="G244" s="77"/>
      <c r="H244" s="77"/>
      <c r="I244" s="77"/>
      <c r="J244" s="77"/>
      <c r="K244" s="69"/>
    </row>
    <row r="245" spans="1:11" x14ac:dyDescent="0.2">
      <c r="A245" s="70"/>
      <c r="B245" s="78" t="s">
        <v>279</v>
      </c>
      <c r="C245" s="79"/>
      <c r="D245" s="80"/>
      <c r="E245" s="79" t="s">
        <v>275</v>
      </c>
      <c r="F245" s="81"/>
      <c r="G245" s="79" t="s">
        <v>275</v>
      </c>
      <c r="H245" s="82">
        <v>12</v>
      </c>
      <c r="I245" s="79" t="s">
        <v>276</v>
      </c>
      <c r="J245" s="83">
        <f>(D245*F245*H245)</f>
        <v>0</v>
      </c>
      <c r="K245" s="72"/>
    </row>
    <row r="246" spans="1:11" x14ac:dyDescent="0.2">
      <c r="A246" s="70"/>
      <c r="B246" s="84"/>
      <c r="C246" s="77"/>
      <c r="D246" s="77"/>
      <c r="E246" s="77"/>
      <c r="F246" s="77"/>
      <c r="G246" s="77"/>
      <c r="H246" s="77"/>
      <c r="I246" s="77"/>
      <c r="J246" s="77"/>
      <c r="K246" s="69"/>
    </row>
    <row r="247" spans="1:11" x14ac:dyDescent="0.2">
      <c r="A247" s="70"/>
      <c r="B247" s="78" t="s">
        <v>280</v>
      </c>
      <c r="C247" s="79"/>
      <c r="D247" s="80"/>
      <c r="E247" s="79" t="s">
        <v>275</v>
      </c>
      <c r="F247" s="81"/>
      <c r="G247" s="79" t="s">
        <v>275</v>
      </c>
      <c r="H247" s="82">
        <v>12</v>
      </c>
      <c r="I247" s="79" t="s">
        <v>276</v>
      </c>
      <c r="J247" s="83">
        <f>(D247*F247*H247)</f>
        <v>0</v>
      </c>
      <c r="K247" s="72"/>
    </row>
    <row r="248" spans="1:11" x14ac:dyDescent="0.2">
      <c r="A248" s="70"/>
      <c r="B248" s="84"/>
      <c r="C248" s="77"/>
      <c r="D248" s="77"/>
      <c r="E248" s="77"/>
      <c r="F248" s="77"/>
      <c r="G248" s="77"/>
      <c r="H248" s="77"/>
      <c r="I248" s="77"/>
      <c r="J248" s="77"/>
      <c r="K248" s="69"/>
    </row>
    <row r="249" spans="1:11" x14ac:dyDescent="0.2">
      <c r="A249" s="70"/>
      <c r="B249" s="78" t="s">
        <v>281</v>
      </c>
      <c r="C249" s="79"/>
      <c r="D249" s="80"/>
      <c r="E249" s="79" t="s">
        <v>275</v>
      </c>
      <c r="F249" s="81"/>
      <c r="G249" s="79" t="s">
        <v>275</v>
      </c>
      <c r="H249" s="82">
        <v>12</v>
      </c>
      <c r="I249" s="79" t="s">
        <v>276</v>
      </c>
      <c r="J249" s="83">
        <f>(D249*F249*H249)</f>
        <v>0</v>
      </c>
      <c r="K249" s="72"/>
    </row>
    <row r="250" spans="1:11" x14ac:dyDescent="0.2">
      <c r="A250" s="70"/>
      <c r="B250" s="84"/>
      <c r="C250" s="77"/>
      <c r="D250" s="77"/>
      <c r="E250" s="77"/>
      <c r="F250" s="77"/>
      <c r="G250" s="77"/>
      <c r="H250" s="77"/>
      <c r="I250" s="77"/>
      <c r="J250" s="77"/>
      <c r="K250" s="69"/>
    </row>
    <row r="251" spans="1:11" x14ac:dyDescent="0.2">
      <c r="A251" s="70"/>
      <c r="B251" s="78" t="s">
        <v>282</v>
      </c>
      <c r="C251" s="79"/>
      <c r="D251" s="80"/>
      <c r="E251" s="79" t="s">
        <v>275</v>
      </c>
      <c r="F251" s="81"/>
      <c r="G251" s="79" t="s">
        <v>275</v>
      </c>
      <c r="H251" s="82">
        <v>12</v>
      </c>
      <c r="I251" s="79" t="s">
        <v>276</v>
      </c>
      <c r="J251" s="83">
        <f>(D251*F251*H251)</f>
        <v>0</v>
      </c>
      <c r="K251" s="72"/>
    </row>
    <row r="252" spans="1:11" x14ac:dyDescent="0.2">
      <c r="A252" s="70"/>
      <c r="B252" s="84"/>
      <c r="C252" s="77"/>
      <c r="D252" s="77"/>
      <c r="E252" s="77"/>
      <c r="F252" s="77"/>
      <c r="G252" s="77"/>
      <c r="H252" s="77"/>
      <c r="I252" s="77"/>
      <c r="J252" s="77"/>
      <c r="K252" s="69"/>
    </row>
    <row r="253" spans="1:11" x14ac:dyDescent="0.2">
      <c r="A253" s="70"/>
      <c r="B253" s="78" t="s">
        <v>283</v>
      </c>
      <c r="C253" s="79"/>
      <c r="D253" s="80"/>
      <c r="E253" s="79" t="s">
        <v>275</v>
      </c>
      <c r="F253" s="81"/>
      <c r="G253" s="79" t="s">
        <v>275</v>
      </c>
      <c r="H253" s="82">
        <v>12</v>
      </c>
      <c r="I253" s="79" t="s">
        <v>276</v>
      </c>
      <c r="J253" s="83">
        <f>(D253*F253*H253)</f>
        <v>0</v>
      </c>
      <c r="K253" s="72"/>
    </row>
    <row r="254" spans="1:11" ht="13.5" thickBot="1" x14ac:dyDescent="0.25">
      <c r="A254" s="70"/>
      <c r="B254" s="77"/>
      <c r="C254" s="77"/>
      <c r="D254" s="77"/>
      <c r="E254" s="77"/>
      <c r="F254" s="77"/>
      <c r="G254" s="77"/>
      <c r="H254" s="77"/>
      <c r="I254" s="77"/>
      <c r="J254" s="77"/>
      <c r="K254" s="69"/>
    </row>
    <row r="255" spans="1:11" ht="13.5" thickBot="1" x14ac:dyDescent="0.25">
      <c r="A255" s="70"/>
      <c r="B255" s="85" t="s">
        <v>284</v>
      </c>
      <c r="C255" s="77"/>
      <c r="D255" s="86">
        <f>SUM(D239,D241,D243,D245,D247,D249,D251,D253)</f>
        <v>0</v>
      </c>
      <c r="E255" s="77"/>
      <c r="F255" s="87"/>
      <c r="G255" s="77"/>
      <c r="H255" s="87"/>
      <c r="I255" s="79" t="s">
        <v>276</v>
      </c>
      <c r="J255" s="65">
        <f>SUM(J239,J241,J243,J245,J247,J249,J251,J253)</f>
        <v>0</v>
      </c>
      <c r="K255" s="69"/>
    </row>
    <row r="256" spans="1:11" ht="3.95" customHeight="1" x14ac:dyDescent="0.2">
      <c r="A256" s="70"/>
      <c r="B256" s="88"/>
      <c r="C256" s="88"/>
      <c r="D256" s="88"/>
      <c r="E256" s="88"/>
      <c r="F256" s="88"/>
      <c r="G256" s="88"/>
      <c r="H256" s="88"/>
      <c r="I256" s="88"/>
      <c r="J256" s="88"/>
      <c r="K256" s="69"/>
    </row>
  </sheetData>
  <customSheetViews>
    <customSheetView guid="{3B934E51-9DD8-435A-843A-CA2E2347C9A7}" showPageBreaks="1">
      <selection activeCell="B1" sqref="B1"/>
      <pageMargins left="0.7" right="0.7" top="0.75" bottom="0.75" header="0.3" footer="0.3"/>
      <pageSetup orientation="portrait" r:id="rId1"/>
    </customSheetView>
    <customSheetView guid="{78C8B898-DDA9-4DA2-A389-F78AC8CCDD2A}">
      <selection activeCell="F4" sqref="F4"/>
      <pageMargins left="0.7" right="0.7" top="0.75" bottom="0.75" header="0.3" footer="0.3"/>
    </customSheetView>
    <customSheetView guid="{D3881F3E-1911-47B4-9E38-BDDDFC15ED52}">
      <selection activeCell="B1" sqref="B1"/>
      <pageMargins left="0.7" right="0.7" top="0.75" bottom="0.75" header="0.3" footer="0.3"/>
    </customSheetView>
    <customSheetView guid="{54E86316-6F78-4F21-ADA6-46C871EBD9FF}">
      <selection activeCell="B1" sqref="B1"/>
      <pageMargins left="0.7" right="0.7" top="0.75" bottom="0.75" header="0.3" footer="0.3"/>
    </customSheetView>
    <customSheetView guid="{EB19702E-4602-40D5-B811-7F7FAC22EE23}">
      <selection activeCell="B1" sqref="B1"/>
      <pageMargins left="0.7" right="0.7" top="0.75" bottom="0.75" header="0.3" footer="0.3"/>
    </customSheetView>
    <customSheetView guid="{D5405293-027D-41B3-A227-2DF3DA2AC833}">
      <selection activeCell="B1" sqref="B1"/>
      <pageMargins left="0.7" right="0.7" top="0.75" bottom="0.75" header="0.3" footer="0.3"/>
    </customSheetView>
  </customSheetViews>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phoneticPr fontId="76" type="noConversion"/>
  <dataValidations count="3">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s>
  <hyperlinks>
    <hyperlink ref="F4" r:id="rId2"/>
  </hyperlinks>
  <pageMargins left="0.7" right="0.7" top="0.75" bottom="0.75" header="0.3" footer="0.3"/>
  <pageSetup orientation="portrait" r:id="rId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workbookViewId="0">
      <selection activeCell="B1" sqref="B1"/>
    </sheetView>
  </sheetViews>
  <sheetFormatPr defaultColWidth="12.28515625" defaultRowHeight="12.75" x14ac:dyDescent="0.2"/>
  <cols>
    <col min="1" max="1" width="0.7109375" style="57" customWidth="1"/>
    <col min="2" max="2" width="19" style="57" customWidth="1"/>
    <col min="3" max="3" width="0.7109375" style="60" customWidth="1"/>
    <col min="4" max="4" width="16.42578125" style="57" customWidth="1"/>
    <col min="5" max="5" width="2" style="60" bestFit="1" customWidth="1"/>
    <col min="6" max="6" width="17.7109375" style="57" bestFit="1" customWidth="1"/>
    <col min="7" max="7" width="2" style="60" bestFit="1" customWidth="1"/>
    <col min="8" max="8" width="17.7109375" style="57" bestFit="1" customWidth="1"/>
    <col min="9" max="9" width="2" style="60" bestFit="1" customWidth="1"/>
    <col min="10" max="10" width="17.7109375" style="57" bestFit="1" customWidth="1"/>
    <col min="11" max="11" width="0.7109375" style="60" customWidth="1"/>
    <col min="12" max="16384" width="12.28515625" style="57"/>
  </cols>
  <sheetData>
    <row r="1" spans="1:11" ht="15" x14ac:dyDescent="0.2">
      <c r="B1" s="58"/>
      <c r="C1" s="59"/>
      <c r="D1" s="389" t="s">
        <v>262</v>
      </c>
      <c r="E1" s="389"/>
      <c r="F1" s="389"/>
      <c r="G1" s="389"/>
      <c r="H1" s="389"/>
      <c r="I1" s="59"/>
      <c r="J1" s="58"/>
    </row>
    <row r="2" spans="1:11" ht="15" x14ac:dyDescent="0.2">
      <c r="B2" s="58"/>
      <c r="C2" s="59"/>
      <c r="D2" s="117"/>
      <c r="E2" s="117"/>
      <c r="F2" s="117"/>
      <c r="G2" s="117"/>
      <c r="H2" s="117"/>
      <c r="I2" s="59"/>
      <c r="J2" s="58"/>
    </row>
    <row r="3" spans="1:11" ht="13.5" thickBot="1" x14ac:dyDescent="0.25">
      <c r="B3" s="58"/>
      <c r="C3" s="59"/>
      <c r="D3" s="390" t="s">
        <v>263</v>
      </c>
      <c r="E3" s="390"/>
      <c r="F3" s="390"/>
      <c r="G3" s="390"/>
      <c r="H3" s="390"/>
      <c r="I3" s="62"/>
      <c r="J3" s="62"/>
    </row>
    <row r="4" spans="1:11" ht="13.5" thickBot="1" x14ac:dyDescent="0.25">
      <c r="B4" s="62"/>
      <c r="C4" s="59"/>
      <c r="D4" s="58"/>
      <c r="E4" s="59"/>
      <c r="F4" s="63" t="s">
        <v>264</v>
      </c>
      <c r="G4" s="59"/>
      <c r="H4" s="58"/>
      <c r="I4" s="59"/>
      <c r="J4" s="58"/>
    </row>
    <row r="5" spans="1:11" ht="13.5" thickBot="1" x14ac:dyDescent="0.25">
      <c r="B5" s="64" t="s">
        <v>265</v>
      </c>
      <c r="D5" s="391"/>
      <c r="E5" s="392"/>
      <c r="F5" s="392"/>
      <c r="G5" s="392"/>
      <c r="H5" s="393"/>
      <c r="I5" s="59"/>
      <c r="J5" s="58"/>
    </row>
    <row r="6" spans="1:11" ht="13.5" thickBot="1" x14ac:dyDescent="0.25">
      <c r="B6" s="64" t="s">
        <v>266</v>
      </c>
      <c r="D6" s="391"/>
      <c r="E6" s="392"/>
      <c r="F6" s="392"/>
      <c r="G6" s="392"/>
      <c r="H6" s="393"/>
      <c r="I6" s="59"/>
      <c r="J6" s="58"/>
    </row>
    <row r="7" spans="1:11" ht="13.5" thickBot="1" x14ac:dyDescent="0.25">
      <c r="B7" s="64" t="s">
        <v>267</v>
      </c>
      <c r="D7" s="65">
        <f>SUM(J30,J55,J80,J105,J130,J155,J180,J205,J230,J255)</f>
        <v>0</v>
      </c>
      <c r="E7" s="59"/>
      <c r="F7" s="66"/>
      <c r="G7" s="59"/>
      <c r="H7" s="58"/>
      <c r="I7" s="59"/>
      <c r="J7" s="58"/>
    </row>
    <row r="8" spans="1:11" x14ac:dyDescent="0.2">
      <c r="B8" s="62"/>
      <c r="C8" s="59"/>
      <c r="D8" s="58"/>
      <c r="E8" s="59"/>
      <c r="F8" s="62"/>
      <c r="G8" s="59"/>
      <c r="H8" s="58"/>
      <c r="I8" s="59"/>
      <c r="J8" s="58"/>
    </row>
    <row r="9" spans="1:11" ht="3.95" customHeight="1" thickBot="1" x14ac:dyDescent="0.25">
      <c r="A9" s="67"/>
      <c r="B9" s="68"/>
      <c r="C9" s="69"/>
      <c r="D9" s="69"/>
      <c r="E9" s="69"/>
      <c r="F9" s="69"/>
      <c r="G9" s="69"/>
      <c r="H9" s="69"/>
      <c r="I9" s="69"/>
      <c r="J9" s="69"/>
      <c r="K9" s="69"/>
    </row>
    <row r="10" spans="1:11" ht="13.5" thickBot="1" x14ac:dyDescent="0.25">
      <c r="A10" s="70"/>
      <c r="B10" s="64" t="s">
        <v>268</v>
      </c>
      <c r="C10" s="71"/>
      <c r="D10" s="386"/>
      <c r="E10" s="387"/>
      <c r="F10" s="387"/>
      <c r="G10" s="387"/>
      <c r="H10" s="388"/>
      <c r="I10" s="59"/>
      <c r="J10" s="58"/>
      <c r="K10" s="72"/>
    </row>
    <row r="11" spans="1:11" ht="13.5" thickBot="1" x14ac:dyDescent="0.25">
      <c r="A11" s="70"/>
      <c r="B11" s="58"/>
      <c r="C11" s="59"/>
      <c r="D11" s="58"/>
      <c r="E11" s="59"/>
      <c r="F11" s="58"/>
      <c r="G11" s="59"/>
      <c r="H11" s="58"/>
      <c r="I11" s="59"/>
      <c r="J11" s="58"/>
      <c r="K11" s="69"/>
    </row>
    <row r="12" spans="1:11" s="76" customFormat="1" ht="13.5" thickBot="1" x14ac:dyDescent="0.25">
      <c r="A12" s="73"/>
      <c r="B12" s="64" t="s">
        <v>269</v>
      </c>
      <c r="C12" s="74"/>
      <c r="D12" s="64" t="s">
        <v>270</v>
      </c>
      <c r="E12" s="74"/>
      <c r="F12" s="64" t="s">
        <v>271</v>
      </c>
      <c r="G12" s="74"/>
      <c r="H12" s="64" t="s">
        <v>272</v>
      </c>
      <c r="I12" s="74"/>
      <c r="J12" s="64" t="s">
        <v>273</v>
      </c>
      <c r="K12" s="75"/>
    </row>
    <row r="13" spans="1:11" ht="12.75" customHeight="1" x14ac:dyDescent="0.2">
      <c r="A13" s="70"/>
      <c r="B13" s="77"/>
      <c r="C13" s="77"/>
      <c r="D13" s="77"/>
      <c r="E13" s="77"/>
      <c r="F13" s="77"/>
      <c r="G13" s="77"/>
      <c r="H13" s="77"/>
      <c r="I13" s="77"/>
      <c r="J13" s="77"/>
      <c r="K13" s="69"/>
    </row>
    <row r="14" spans="1:11" x14ac:dyDescent="0.2">
      <c r="A14" s="70"/>
      <c r="B14" s="78" t="s">
        <v>274</v>
      </c>
      <c r="C14" s="79"/>
      <c r="D14" s="80"/>
      <c r="E14" s="79" t="s">
        <v>275</v>
      </c>
      <c r="F14" s="81"/>
      <c r="G14" s="79" t="s">
        <v>275</v>
      </c>
      <c r="H14" s="82">
        <v>12</v>
      </c>
      <c r="I14" s="79" t="s">
        <v>276</v>
      </c>
      <c r="J14" s="83">
        <f>(D14*F14*H14)</f>
        <v>0</v>
      </c>
      <c r="K14" s="72"/>
    </row>
    <row r="15" spans="1:11" ht="12.75" customHeight="1" x14ac:dyDescent="0.2">
      <c r="A15" s="70"/>
      <c r="B15" s="84"/>
      <c r="C15" s="77"/>
      <c r="D15" s="77"/>
      <c r="E15" s="77"/>
      <c r="F15" s="77"/>
      <c r="G15" s="77"/>
      <c r="H15" s="77"/>
      <c r="I15" s="77"/>
      <c r="J15" s="77"/>
      <c r="K15" s="69"/>
    </row>
    <row r="16" spans="1:11" x14ac:dyDescent="0.2">
      <c r="A16" s="70"/>
      <c r="B16" s="78" t="s">
        <v>277</v>
      </c>
      <c r="C16" s="79"/>
      <c r="D16" s="80"/>
      <c r="E16" s="79" t="s">
        <v>275</v>
      </c>
      <c r="F16" s="81"/>
      <c r="G16" s="79" t="s">
        <v>275</v>
      </c>
      <c r="H16" s="82">
        <v>12</v>
      </c>
      <c r="I16" s="79" t="s">
        <v>276</v>
      </c>
      <c r="J16" s="83">
        <f>(D16*F16*H16)</f>
        <v>0</v>
      </c>
      <c r="K16" s="72"/>
    </row>
    <row r="17" spans="1:11" x14ac:dyDescent="0.2">
      <c r="A17" s="70"/>
      <c r="B17" s="84"/>
      <c r="C17" s="77"/>
      <c r="D17" s="77"/>
      <c r="E17" s="77"/>
      <c r="F17" s="77"/>
      <c r="G17" s="77"/>
      <c r="H17" s="77"/>
      <c r="I17" s="77"/>
      <c r="J17" s="77"/>
      <c r="K17" s="69"/>
    </row>
    <row r="18" spans="1:11" x14ac:dyDescent="0.2">
      <c r="A18" s="70"/>
      <c r="B18" s="78" t="s">
        <v>278</v>
      </c>
      <c r="C18" s="79"/>
      <c r="D18" s="80"/>
      <c r="E18" s="79" t="s">
        <v>275</v>
      </c>
      <c r="F18" s="81"/>
      <c r="G18" s="79" t="s">
        <v>275</v>
      </c>
      <c r="H18" s="82">
        <v>12</v>
      </c>
      <c r="I18" s="79" t="s">
        <v>276</v>
      </c>
      <c r="J18" s="83">
        <f>(D18*F18*H18)</f>
        <v>0</v>
      </c>
      <c r="K18" s="72"/>
    </row>
    <row r="19" spans="1:11" x14ac:dyDescent="0.2">
      <c r="A19" s="70"/>
      <c r="B19" s="84"/>
      <c r="C19" s="77"/>
      <c r="D19" s="77"/>
      <c r="E19" s="77"/>
      <c r="F19" s="77"/>
      <c r="G19" s="77"/>
      <c r="H19" s="77"/>
      <c r="I19" s="77"/>
      <c r="J19" s="77"/>
      <c r="K19" s="69"/>
    </row>
    <row r="20" spans="1:11" x14ac:dyDescent="0.2">
      <c r="A20" s="70"/>
      <c r="B20" s="78" t="s">
        <v>279</v>
      </c>
      <c r="C20" s="79"/>
      <c r="D20" s="80"/>
      <c r="E20" s="79" t="s">
        <v>275</v>
      </c>
      <c r="F20" s="81"/>
      <c r="G20" s="79" t="s">
        <v>275</v>
      </c>
      <c r="H20" s="82">
        <v>12</v>
      </c>
      <c r="I20" s="79" t="s">
        <v>276</v>
      </c>
      <c r="J20" s="83">
        <f>(D20*F20*H20)</f>
        <v>0</v>
      </c>
      <c r="K20" s="72"/>
    </row>
    <row r="21" spans="1:11" x14ac:dyDescent="0.2">
      <c r="A21" s="70"/>
      <c r="B21" s="84"/>
      <c r="C21" s="77"/>
      <c r="D21" s="77"/>
      <c r="E21" s="77"/>
      <c r="F21" s="77"/>
      <c r="G21" s="77"/>
      <c r="H21" s="77"/>
      <c r="I21" s="77"/>
      <c r="J21" s="77"/>
      <c r="K21" s="69"/>
    </row>
    <row r="22" spans="1:11" x14ac:dyDescent="0.2">
      <c r="A22" s="70"/>
      <c r="B22" s="78" t="s">
        <v>280</v>
      </c>
      <c r="C22" s="79"/>
      <c r="D22" s="80"/>
      <c r="E22" s="79" t="s">
        <v>275</v>
      </c>
      <c r="F22" s="81"/>
      <c r="G22" s="79" t="s">
        <v>275</v>
      </c>
      <c r="H22" s="82">
        <v>12</v>
      </c>
      <c r="I22" s="79" t="s">
        <v>276</v>
      </c>
      <c r="J22" s="83">
        <f>(D22*F22*H22)</f>
        <v>0</v>
      </c>
      <c r="K22" s="72"/>
    </row>
    <row r="23" spans="1:11" x14ac:dyDescent="0.2">
      <c r="A23" s="70"/>
      <c r="B23" s="84"/>
      <c r="C23" s="77"/>
      <c r="D23" s="77"/>
      <c r="E23" s="77"/>
      <c r="F23" s="77"/>
      <c r="G23" s="77"/>
      <c r="H23" s="77"/>
      <c r="I23" s="77"/>
      <c r="J23" s="77"/>
      <c r="K23" s="69"/>
    </row>
    <row r="24" spans="1:11" x14ac:dyDescent="0.2">
      <c r="A24" s="70"/>
      <c r="B24" s="78" t="s">
        <v>281</v>
      </c>
      <c r="C24" s="79"/>
      <c r="D24" s="80"/>
      <c r="E24" s="79" t="s">
        <v>275</v>
      </c>
      <c r="F24" s="81"/>
      <c r="G24" s="79" t="s">
        <v>275</v>
      </c>
      <c r="H24" s="82">
        <v>12</v>
      </c>
      <c r="I24" s="79" t="s">
        <v>276</v>
      </c>
      <c r="J24" s="83">
        <f>(D24*F24*H24)</f>
        <v>0</v>
      </c>
      <c r="K24" s="72"/>
    </row>
    <row r="25" spans="1:11" x14ac:dyDescent="0.2">
      <c r="A25" s="70"/>
      <c r="B25" s="84"/>
      <c r="C25" s="77"/>
      <c r="D25" s="77"/>
      <c r="E25" s="77"/>
      <c r="F25" s="77"/>
      <c r="G25" s="77"/>
      <c r="H25" s="77"/>
      <c r="I25" s="77"/>
      <c r="J25" s="77"/>
      <c r="K25" s="69"/>
    </row>
    <row r="26" spans="1:11" x14ac:dyDescent="0.2">
      <c r="A26" s="70"/>
      <c r="B26" s="78" t="s">
        <v>282</v>
      </c>
      <c r="C26" s="79"/>
      <c r="D26" s="80"/>
      <c r="E26" s="79" t="s">
        <v>275</v>
      </c>
      <c r="F26" s="81"/>
      <c r="G26" s="79" t="s">
        <v>275</v>
      </c>
      <c r="H26" s="82">
        <v>12</v>
      </c>
      <c r="I26" s="79" t="s">
        <v>276</v>
      </c>
      <c r="J26" s="83">
        <f>(D26*F26*H26)</f>
        <v>0</v>
      </c>
      <c r="K26" s="72"/>
    </row>
    <row r="27" spans="1:11" x14ac:dyDescent="0.2">
      <c r="A27" s="70"/>
      <c r="B27" s="84"/>
      <c r="C27" s="77"/>
      <c r="D27" s="77"/>
      <c r="E27" s="77"/>
      <c r="F27" s="77"/>
      <c r="G27" s="77"/>
      <c r="H27" s="77"/>
      <c r="I27" s="77"/>
      <c r="J27" s="77"/>
      <c r="K27" s="69"/>
    </row>
    <row r="28" spans="1:11" x14ac:dyDescent="0.2">
      <c r="A28" s="70"/>
      <c r="B28" s="78" t="s">
        <v>283</v>
      </c>
      <c r="C28" s="79"/>
      <c r="D28" s="80"/>
      <c r="E28" s="79" t="s">
        <v>275</v>
      </c>
      <c r="F28" s="81"/>
      <c r="G28" s="79" t="s">
        <v>275</v>
      </c>
      <c r="H28" s="82">
        <v>12</v>
      </c>
      <c r="I28" s="79" t="s">
        <v>276</v>
      </c>
      <c r="J28" s="83">
        <f>(D28*F28*H28)</f>
        <v>0</v>
      </c>
      <c r="K28" s="72"/>
    </row>
    <row r="29" spans="1:11" ht="13.5" thickBot="1" x14ac:dyDescent="0.25">
      <c r="A29" s="70"/>
      <c r="B29" s="77"/>
      <c r="C29" s="77"/>
      <c r="D29" s="77"/>
      <c r="E29" s="77"/>
      <c r="F29" s="77"/>
      <c r="G29" s="77"/>
      <c r="H29" s="77"/>
      <c r="I29" s="77"/>
      <c r="J29" s="77"/>
      <c r="K29" s="69"/>
    </row>
    <row r="30" spans="1:11" ht="13.5" thickBot="1" x14ac:dyDescent="0.25">
      <c r="A30" s="70"/>
      <c r="B30" s="85" t="s">
        <v>284</v>
      </c>
      <c r="C30" s="77"/>
      <c r="D30" s="86">
        <f>SUM(D14,D16,D18,D20,D22,D24,D26,D28)</f>
        <v>0</v>
      </c>
      <c r="E30" s="77"/>
      <c r="F30" s="87"/>
      <c r="G30" s="77"/>
      <c r="H30" s="87"/>
      <c r="I30" s="79" t="s">
        <v>276</v>
      </c>
      <c r="J30" s="65">
        <f>SUM(J14,J16,J18,J20,J22,J24,J26,J28)</f>
        <v>0</v>
      </c>
      <c r="K30" s="69"/>
    </row>
    <row r="31" spans="1:11" ht="3.95" customHeight="1" x14ac:dyDescent="0.2">
      <c r="A31" s="70"/>
      <c r="B31" s="88"/>
      <c r="C31" s="88"/>
      <c r="D31" s="88"/>
      <c r="E31" s="88"/>
      <c r="F31" s="88"/>
      <c r="G31" s="88"/>
      <c r="H31" s="88"/>
      <c r="I31" s="88"/>
      <c r="J31" s="88"/>
      <c r="K31" s="69"/>
    </row>
    <row r="34" spans="1:11" ht="3.95" customHeight="1" thickBot="1" x14ac:dyDescent="0.25">
      <c r="A34" s="67"/>
      <c r="B34" s="68"/>
      <c r="C34" s="69"/>
      <c r="D34" s="69"/>
      <c r="E34" s="69"/>
      <c r="F34" s="69"/>
      <c r="G34" s="69"/>
      <c r="H34" s="69"/>
      <c r="I34" s="69"/>
      <c r="J34" s="69"/>
      <c r="K34" s="69"/>
    </row>
    <row r="35" spans="1:11" ht="13.5" thickBot="1" x14ac:dyDescent="0.25">
      <c r="A35" s="70"/>
      <c r="B35" s="64" t="s">
        <v>268</v>
      </c>
      <c r="C35" s="71"/>
      <c r="D35" s="386"/>
      <c r="E35" s="387"/>
      <c r="F35" s="387"/>
      <c r="G35" s="387"/>
      <c r="H35" s="388"/>
      <c r="I35" s="59"/>
      <c r="J35" s="58"/>
      <c r="K35" s="72"/>
    </row>
    <row r="36" spans="1:11" ht="13.5" thickBot="1" x14ac:dyDescent="0.25">
      <c r="A36" s="70"/>
      <c r="B36" s="58"/>
      <c r="C36" s="59"/>
      <c r="D36" s="58"/>
      <c r="E36" s="59"/>
      <c r="F36" s="58"/>
      <c r="G36" s="59"/>
      <c r="H36" s="58"/>
      <c r="I36" s="59"/>
      <c r="J36" s="58"/>
      <c r="K36" s="69"/>
    </row>
    <row r="37" spans="1:11" ht="13.5" thickBot="1" x14ac:dyDescent="0.25">
      <c r="A37" s="73"/>
      <c r="B37" s="64" t="s">
        <v>269</v>
      </c>
      <c r="C37" s="74"/>
      <c r="D37" s="64" t="s">
        <v>270</v>
      </c>
      <c r="E37" s="74"/>
      <c r="F37" s="64" t="s">
        <v>271</v>
      </c>
      <c r="G37" s="74"/>
      <c r="H37" s="64" t="s">
        <v>272</v>
      </c>
      <c r="I37" s="74"/>
      <c r="J37" s="64" t="s">
        <v>273</v>
      </c>
      <c r="K37" s="75"/>
    </row>
    <row r="38" spans="1:11" x14ac:dyDescent="0.2">
      <c r="A38" s="70"/>
      <c r="B38" s="77"/>
      <c r="C38" s="77"/>
      <c r="D38" s="77"/>
      <c r="E38" s="77"/>
      <c r="F38" s="77"/>
      <c r="G38" s="77"/>
      <c r="H38" s="77"/>
      <c r="I38" s="77"/>
      <c r="J38" s="77"/>
      <c r="K38" s="69"/>
    </row>
    <row r="39" spans="1:11" x14ac:dyDescent="0.2">
      <c r="A39" s="70"/>
      <c r="B39" s="78" t="s">
        <v>274</v>
      </c>
      <c r="C39" s="79"/>
      <c r="D39" s="80"/>
      <c r="E39" s="79" t="s">
        <v>275</v>
      </c>
      <c r="F39" s="81"/>
      <c r="G39" s="79" t="s">
        <v>275</v>
      </c>
      <c r="H39" s="82">
        <v>12</v>
      </c>
      <c r="I39" s="79" t="s">
        <v>276</v>
      </c>
      <c r="J39" s="83">
        <f>(D39*F39*H39)</f>
        <v>0</v>
      </c>
      <c r="K39" s="72"/>
    </row>
    <row r="40" spans="1:11" x14ac:dyDescent="0.2">
      <c r="A40" s="70"/>
      <c r="B40" s="84"/>
      <c r="C40" s="77"/>
      <c r="D40" s="77"/>
      <c r="E40" s="77"/>
      <c r="F40" s="77"/>
      <c r="G40" s="77"/>
      <c r="H40" s="77"/>
      <c r="I40" s="77"/>
      <c r="J40" s="77"/>
      <c r="K40" s="69"/>
    </row>
    <row r="41" spans="1:11" x14ac:dyDescent="0.2">
      <c r="A41" s="70"/>
      <c r="B41" s="78" t="s">
        <v>277</v>
      </c>
      <c r="C41" s="79"/>
      <c r="D41" s="80"/>
      <c r="E41" s="79" t="s">
        <v>275</v>
      </c>
      <c r="F41" s="81"/>
      <c r="G41" s="79" t="s">
        <v>275</v>
      </c>
      <c r="H41" s="82">
        <v>12</v>
      </c>
      <c r="I41" s="79" t="s">
        <v>276</v>
      </c>
      <c r="J41" s="83">
        <f>(D41*F41*H41)</f>
        <v>0</v>
      </c>
      <c r="K41" s="72"/>
    </row>
    <row r="42" spans="1:11" x14ac:dyDescent="0.2">
      <c r="A42" s="70"/>
      <c r="B42" s="84"/>
      <c r="C42" s="77"/>
      <c r="D42" s="77"/>
      <c r="E42" s="77"/>
      <c r="F42" s="77"/>
      <c r="G42" s="77"/>
      <c r="H42" s="77"/>
      <c r="I42" s="77"/>
      <c r="J42" s="77"/>
      <c r="K42" s="69"/>
    </row>
    <row r="43" spans="1:11" x14ac:dyDescent="0.2">
      <c r="A43" s="70"/>
      <c r="B43" s="78" t="s">
        <v>278</v>
      </c>
      <c r="C43" s="79"/>
      <c r="D43" s="80"/>
      <c r="E43" s="79" t="s">
        <v>275</v>
      </c>
      <c r="F43" s="81"/>
      <c r="G43" s="79" t="s">
        <v>275</v>
      </c>
      <c r="H43" s="82">
        <v>12</v>
      </c>
      <c r="I43" s="79" t="s">
        <v>276</v>
      </c>
      <c r="J43" s="83">
        <f>(D43*F43*H43)</f>
        <v>0</v>
      </c>
      <c r="K43" s="72"/>
    </row>
    <row r="44" spans="1:11" x14ac:dyDescent="0.2">
      <c r="A44" s="70"/>
      <c r="B44" s="84"/>
      <c r="C44" s="77"/>
      <c r="D44" s="77"/>
      <c r="E44" s="77"/>
      <c r="F44" s="77"/>
      <c r="G44" s="77"/>
      <c r="H44" s="77"/>
      <c r="I44" s="77"/>
      <c r="J44" s="77"/>
      <c r="K44" s="69"/>
    </row>
    <row r="45" spans="1:11" x14ac:dyDescent="0.2">
      <c r="A45" s="70"/>
      <c r="B45" s="78" t="s">
        <v>279</v>
      </c>
      <c r="C45" s="79"/>
      <c r="D45" s="80"/>
      <c r="E45" s="79" t="s">
        <v>275</v>
      </c>
      <c r="F45" s="81"/>
      <c r="G45" s="79" t="s">
        <v>275</v>
      </c>
      <c r="H45" s="82">
        <v>12</v>
      </c>
      <c r="I45" s="79" t="s">
        <v>276</v>
      </c>
      <c r="J45" s="83">
        <f>(D45*F45*H45)</f>
        <v>0</v>
      </c>
      <c r="K45" s="72"/>
    </row>
    <row r="46" spans="1:11" x14ac:dyDescent="0.2">
      <c r="A46" s="70"/>
      <c r="B46" s="84"/>
      <c r="C46" s="77"/>
      <c r="D46" s="77"/>
      <c r="E46" s="77"/>
      <c r="F46" s="77"/>
      <c r="G46" s="77"/>
      <c r="H46" s="77"/>
      <c r="I46" s="77"/>
      <c r="J46" s="77"/>
      <c r="K46" s="69"/>
    </row>
    <row r="47" spans="1:11" x14ac:dyDescent="0.2">
      <c r="A47" s="70"/>
      <c r="B47" s="78" t="s">
        <v>280</v>
      </c>
      <c r="C47" s="79"/>
      <c r="D47" s="80"/>
      <c r="E47" s="79" t="s">
        <v>275</v>
      </c>
      <c r="F47" s="81"/>
      <c r="G47" s="79" t="s">
        <v>275</v>
      </c>
      <c r="H47" s="82">
        <v>12</v>
      </c>
      <c r="I47" s="79" t="s">
        <v>276</v>
      </c>
      <c r="J47" s="83">
        <f>(D47*F47*H47)</f>
        <v>0</v>
      </c>
      <c r="K47" s="72"/>
    </row>
    <row r="48" spans="1:11" x14ac:dyDescent="0.2">
      <c r="A48" s="70"/>
      <c r="B48" s="84"/>
      <c r="C48" s="77"/>
      <c r="D48" s="77"/>
      <c r="E48" s="77"/>
      <c r="F48" s="77"/>
      <c r="G48" s="77"/>
      <c r="H48" s="77"/>
      <c r="I48" s="77"/>
      <c r="J48" s="77"/>
      <c r="K48" s="69"/>
    </row>
    <row r="49" spans="1:11" x14ac:dyDescent="0.2">
      <c r="A49" s="70"/>
      <c r="B49" s="78" t="s">
        <v>281</v>
      </c>
      <c r="C49" s="79"/>
      <c r="D49" s="80"/>
      <c r="E49" s="79" t="s">
        <v>275</v>
      </c>
      <c r="F49" s="81"/>
      <c r="G49" s="79" t="s">
        <v>275</v>
      </c>
      <c r="H49" s="82">
        <v>12</v>
      </c>
      <c r="I49" s="79" t="s">
        <v>276</v>
      </c>
      <c r="J49" s="83">
        <f>(D49*F49*H49)</f>
        <v>0</v>
      </c>
      <c r="K49" s="72"/>
    </row>
    <row r="50" spans="1:11" x14ac:dyDescent="0.2">
      <c r="A50" s="70"/>
      <c r="B50" s="84"/>
      <c r="C50" s="77"/>
      <c r="D50" s="77"/>
      <c r="E50" s="77"/>
      <c r="F50" s="77"/>
      <c r="G50" s="77"/>
      <c r="H50" s="77"/>
      <c r="I50" s="77"/>
      <c r="J50" s="77"/>
      <c r="K50" s="69"/>
    </row>
    <row r="51" spans="1:11" x14ac:dyDescent="0.2">
      <c r="A51" s="70"/>
      <c r="B51" s="78" t="s">
        <v>282</v>
      </c>
      <c r="C51" s="79"/>
      <c r="D51" s="80"/>
      <c r="E51" s="79" t="s">
        <v>275</v>
      </c>
      <c r="F51" s="81"/>
      <c r="G51" s="79" t="s">
        <v>275</v>
      </c>
      <c r="H51" s="82">
        <v>12</v>
      </c>
      <c r="I51" s="79" t="s">
        <v>276</v>
      </c>
      <c r="J51" s="83">
        <f>(D51*F51*H51)</f>
        <v>0</v>
      </c>
      <c r="K51" s="72"/>
    </row>
    <row r="52" spans="1:11" x14ac:dyDescent="0.2">
      <c r="A52" s="70"/>
      <c r="B52" s="84"/>
      <c r="C52" s="77"/>
      <c r="D52" s="77"/>
      <c r="E52" s="77"/>
      <c r="F52" s="77"/>
      <c r="G52" s="77"/>
      <c r="H52" s="77"/>
      <c r="I52" s="77"/>
      <c r="J52" s="77"/>
      <c r="K52" s="69"/>
    </row>
    <row r="53" spans="1:11" x14ac:dyDescent="0.2">
      <c r="A53" s="70"/>
      <c r="B53" s="78" t="s">
        <v>283</v>
      </c>
      <c r="C53" s="79"/>
      <c r="D53" s="80"/>
      <c r="E53" s="79" t="s">
        <v>275</v>
      </c>
      <c r="F53" s="81"/>
      <c r="G53" s="79" t="s">
        <v>275</v>
      </c>
      <c r="H53" s="82">
        <v>12</v>
      </c>
      <c r="I53" s="79" t="s">
        <v>276</v>
      </c>
      <c r="J53" s="83">
        <f>(D53*F53*H53)</f>
        <v>0</v>
      </c>
      <c r="K53" s="72"/>
    </row>
    <row r="54" spans="1:11" ht="13.5" thickBot="1" x14ac:dyDescent="0.25">
      <c r="A54" s="70"/>
      <c r="B54" s="77"/>
      <c r="C54" s="77"/>
      <c r="D54" s="77"/>
      <c r="E54" s="77"/>
      <c r="F54" s="77"/>
      <c r="G54" s="77"/>
      <c r="H54" s="77"/>
      <c r="I54" s="77"/>
      <c r="J54" s="77"/>
      <c r="K54" s="69"/>
    </row>
    <row r="55" spans="1:11" ht="13.5" thickBot="1" x14ac:dyDescent="0.25">
      <c r="A55" s="70"/>
      <c r="B55" s="85" t="s">
        <v>284</v>
      </c>
      <c r="C55" s="77"/>
      <c r="D55" s="86">
        <f>SUM(D39,D41,D43,D45,D47,D49,D51,D53)</f>
        <v>0</v>
      </c>
      <c r="E55" s="77"/>
      <c r="F55" s="87"/>
      <c r="G55" s="77"/>
      <c r="H55" s="87"/>
      <c r="I55" s="79" t="s">
        <v>276</v>
      </c>
      <c r="J55" s="65">
        <f>SUM(J39,J41,J43,J45,J47,J49,J51,J53)</f>
        <v>0</v>
      </c>
      <c r="K55" s="69"/>
    </row>
    <row r="56" spans="1:11" ht="3.95" customHeight="1" x14ac:dyDescent="0.2">
      <c r="A56" s="70"/>
      <c r="B56" s="88"/>
      <c r="C56" s="88"/>
      <c r="D56" s="88"/>
      <c r="E56" s="88"/>
      <c r="F56" s="88"/>
      <c r="G56" s="88"/>
      <c r="H56" s="88"/>
      <c r="I56" s="88"/>
      <c r="J56" s="88"/>
      <c r="K56" s="69"/>
    </row>
    <row r="59" spans="1:11" ht="3.95" customHeight="1" thickBot="1" x14ac:dyDescent="0.25">
      <c r="A59" s="67"/>
      <c r="B59" s="68"/>
      <c r="C59" s="69"/>
      <c r="D59" s="69"/>
      <c r="E59" s="69"/>
      <c r="F59" s="69"/>
      <c r="G59" s="69"/>
      <c r="H59" s="69"/>
      <c r="I59" s="69"/>
      <c r="J59" s="69"/>
      <c r="K59" s="69"/>
    </row>
    <row r="60" spans="1:11" ht="13.5" thickBot="1" x14ac:dyDescent="0.25">
      <c r="A60" s="70"/>
      <c r="B60" s="64" t="s">
        <v>268</v>
      </c>
      <c r="C60" s="71"/>
      <c r="D60" s="386"/>
      <c r="E60" s="387"/>
      <c r="F60" s="387"/>
      <c r="G60" s="387"/>
      <c r="H60" s="388"/>
      <c r="I60" s="59"/>
      <c r="J60" s="58"/>
      <c r="K60" s="72"/>
    </row>
    <row r="61" spans="1:11" ht="13.5" thickBot="1" x14ac:dyDescent="0.25">
      <c r="A61" s="70"/>
      <c r="B61" s="58"/>
      <c r="C61" s="59"/>
      <c r="D61" s="58"/>
      <c r="E61" s="59"/>
      <c r="F61" s="58"/>
      <c r="G61" s="59"/>
      <c r="H61" s="58"/>
      <c r="I61" s="59"/>
      <c r="J61" s="58"/>
      <c r="K61" s="69"/>
    </row>
    <row r="62" spans="1:11" ht="13.5" thickBot="1" x14ac:dyDescent="0.25">
      <c r="A62" s="73"/>
      <c r="B62" s="64" t="s">
        <v>269</v>
      </c>
      <c r="C62" s="74"/>
      <c r="D62" s="64" t="s">
        <v>270</v>
      </c>
      <c r="E62" s="74"/>
      <c r="F62" s="64" t="s">
        <v>271</v>
      </c>
      <c r="G62" s="74"/>
      <c r="H62" s="64" t="s">
        <v>272</v>
      </c>
      <c r="I62" s="74"/>
      <c r="J62" s="64" t="s">
        <v>273</v>
      </c>
      <c r="K62" s="75"/>
    </row>
    <row r="63" spans="1:11" x14ac:dyDescent="0.2">
      <c r="A63" s="70"/>
      <c r="B63" s="77"/>
      <c r="C63" s="77"/>
      <c r="D63" s="77"/>
      <c r="E63" s="77"/>
      <c r="F63" s="77"/>
      <c r="G63" s="77"/>
      <c r="H63" s="77"/>
      <c r="I63" s="77"/>
      <c r="J63" s="77"/>
      <c r="K63" s="69"/>
    </row>
    <row r="64" spans="1:11" x14ac:dyDescent="0.2">
      <c r="A64" s="70"/>
      <c r="B64" s="78" t="s">
        <v>274</v>
      </c>
      <c r="C64" s="79"/>
      <c r="D64" s="80"/>
      <c r="E64" s="79" t="s">
        <v>275</v>
      </c>
      <c r="F64" s="81"/>
      <c r="G64" s="79" t="s">
        <v>275</v>
      </c>
      <c r="H64" s="82">
        <v>12</v>
      </c>
      <c r="I64" s="79" t="s">
        <v>276</v>
      </c>
      <c r="J64" s="83">
        <f>(D64*F64*H64)</f>
        <v>0</v>
      </c>
      <c r="K64" s="72"/>
    </row>
    <row r="65" spans="1:11" x14ac:dyDescent="0.2">
      <c r="A65" s="70"/>
      <c r="B65" s="84"/>
      <c r="C65" s="77"/>
      <c r="D65" s="77"/>
      <c r="E65" s="77"/>
      <c r="F65" s="77"/>
      <c r="G65" s="77"/>
      <c r="H65" s="77"/>
      <c r="I65" s="77"/>
      <c r="J65" s="77"/>
      <c r="K65" s="69"/>
    </row>
    <row r="66" spans="1:11" x14ac:dyDescent="0.2">
      <c r="A66" s="70"/>
      <c r="B66" s="78" t="s">
        <v>277</v>
      </c>
      <c r="C66" s="79"/>
      <c r="D66" s="80"/>
      <c r="E66" s="79" t="s">
        <v>275</v>
      </c>
      <c r="F66" s="81"/>
      <c r="G66" s="79" t="s">
        <v>275</v>
      </c>
      <c r="H66" s="82">
        <v>12</v>
      </c>
      <c r="I66" s="79" t="s">
        <v>276</v>
      </c>
      <c r="J66" s="83">
        <f>(D66*F66*H66)</f>
        <v>0</v>
      </c>
      <c r="K66" s="72"/>
    </row>
    <row r="67" spans="1:11" x14ac:dyDescent="0.2">
      <c r="A67" s="70"/>
      <c r="B67" s="84"/>
      <c r="C67" s="77"/>
      <c r="D67" s="77"/>
      <c r="E67" s="77"/>
      <c r="F67" s="77"/>
      <c r="G67" s="77"/>
      <c r="H67" s="77"/>
      <c r="I67" s="77"/>
      <c r="J67" s="77"/>
      <c r="K67" s="69"/>
    </row>
    <row r="68" spans="1:11" x14ac:dyDescent="0.2">
      <c r="A68" s="70"/>
      <c r="B68" s="78" t="s">
        <v>278</v>
      </c>
      <c r="C68" s="79"/>
      <c r="D68" s="80"/>
      <c r="E68" s="79" t="s">
        <v>275</v>
      </c>
      <c r="F68" s="81"/>
      <c r="G68" s="79" t="s">
        <v>275</v>
      </c>
      <c r="H68" s="82">
        <v>12</v>
      </c>
      <c r="I68" s="79" t="s">
        <v>276</v>
      </c>
      <c r="J68" s="83">
        <f>(D68*F68*H68)</f>
        <v>0</v>
      </c>
      <c r="K68" s="72"/>
    </row>
    <row r="69" spans="1:11" x14ac:dyDescent="0.2">
      <c r="A69" s="70"/>
      <c r="B69" s="84"/>
      <c r="C69" s="77"/>
      <c r="D69" s="77"/>
      <c r="E69" s="77"/>
      <c r="F69" s="77"/>
      <c r="G69" s="77"/>
      <c r="H69" s="77"/>
      <c r="I69" s="77"/>
      <c r="J69" s="77"/>
      <c r="K69" s="69"/>
    </row>
    <row r="70" spans="1:11" x14ac:dyDescent="0.2">
      <c r="A70" s="70"/>
      <c r="B70" s="78" t="s">
        <v>279</v>
      </c>
      <c r="C70" s="79"/>
      <c r="D70" s="80"/>
      <c r="E70" s="79" t="s">
        <v>275</v>
      </c>
      <c r="F70" s="81"/>
      <c r="G70" s="79" t="s">
        <v>275</v>
      </c>
      <c r="H70" s="82">
        <v>12</v>
      </c>
      <c r="I70" s="79" t="s">
        <v>276</v>
      </c>
      <c r="J70" s="83">
        <f>(D70*F70*H70)</f>
        <v>0</v>
      </c>
      <c r="K70" s="72"/>
    </row>
    <row r="71" spans="1:11" x14ac:dyDescent="0.2">
      <c r="A71" s="70"/>
      <c r="B71" s="84"/>
      <c r="C71" s="77"/>
      <c r="D71" s="77"/>
      <c r="E71" s="77"/>
      <c r="F71" s="77"/>
      <c r="G71" s="77"/>
      <c r="H71" s="77"/>
      <c r="I71" s="77"/>
      <c r="J71" s="77"/>
      <c r="K71" s="69"/>
    </row>
    <row r="72" spans="1:11" x14ac:dyDescent="0.2">
      <c r="A72" s="70"/>
      <c r="B72" s="78" t="s">
        <v>280</v>
      </c>
      <c r="C72" s="79"/>
      <c r="D72" s="80"/>
      <c r="E72" s="79" t="s">
        <v>275</v>
      </c>
      <c r="F72" s="81"/>
      <c r="G72" s="79" t="s">
        <v>275</v>
      </c>
      <c r="H72" s="82">
        <v>12</v>
      </c>
      <c r="I72" s="79" t="s">
        <v>276</v>
      </c>
      <c r="J72" s="83">
        <f>(D72*F72*H72)</f>
        <v>0</v>
      </c>
      <c r="K72" s="72"/>
    </row>
    <row r="73" spans="1:11" x14ac:dyDescent="0.2">
      <c r="A73" s="70"/>
      <c r="B73" s="84"/>
      <c r="C73" s="77"/>
      <c r="D73" s="77"/>
      <c r="E73" s="77"/>
      <c r="F73" s="77"/>
      <c r="G73" s="77"/>
      <c r="H73" s="77"/>
      <c r="I73" s="77"/>
      <c r="J73" s="77"/>
      <c r="K73" s="69"/>
    </row>
    <row r="74" spans="1:11" x14ac:dyDescent="0.2">
      <c r="A74" s="70"/>
      <c r="B74" s="78" t="s">
        <v>281</v>
      </c>
      <c r="C74" s="79"/>
      <c r="D74" s="80"/>
      <c r="E74" s="79" t="s">
        <v>275</v>
      </c>
      <c r="F74" s="81"/>
      <c r="G74" s="79" t="s">
        <v>275</v>
      </c>
      <c r="H74" s="82">
        <v>12</v>
      </c>
      <c r="I74" s="79" t="s">
        <v>276</v>
      </c>
      <c r="J74" s="83">
        <f>(D74*F74*H74)</f>
        <v>0</v>
      </c>
      <c r="K74" s="72"/>
    </row>
    <row r="75" spans="1:11" x14ac:dyDescent="0.2">
      <c r="A75" s="70"/>
      <c r="B75" s="84"/>
      <c r="C75" s="77"/>
      <c r="D75" s="77"/>
      <c r="E75" s="77"/>
      <c r="F75" s="77"/>
      <c r="G75" s="77"/>
      <c r="H75" s="77"/>
      <c r="I75" s="77"/>
      <c r="J75" s="77"/>
      <c r="K75" s="69"/>
    </row>
    <row r="76" spans="1:11" x14ac:dyDescent="0.2">
      <c r="A76" s="70"/>
      <c r="B76" s="78" t="s">
        <v>282</v>
      </c>
      <c r="C76" s="79"/>
      <c r="D76" s="80"/>
      <c r="E76" s="79" t="s">
        <v>275</v>
      </c>
      <c r="F76" s="81"/>
      <c r="G76" s="79" t="s">
        <v>275</v>
      </c>
      <c r="H76" s="82">
        <v>12</v>
      </c>
      <c r="I76" s="79" t="s">
        <v>276</v>
      </c>
      <c r="J76" s="83">
        <f>(D76*F76*H76)</f>
        <v>0</v>
      </c>
      <c r="K76" s="72"/>
    </row>
    <row r="77" spans="1:11" x14ac:dyDescent="0.2">
      <c r="A77" s="70"/>
      <c r="B77" s="84"/>
      <c r="C77" s="77"/>
      <c r="D77" s="77"/>
      <c r="E77" s="77"/>
      <c r="F77" s="77"/>
      <c r="G77" s="77"/>
      <c r="H77" s="77"/>
      <c r="I77" s="77"/>
      <c r="J77" s="77"/>
      <c r="K77" s="69"/>
    </row>
    <row r="78" spans="1:11" x14ac:dyDescent="0.2">
      <c r="A78" s="70"/>
      <c r="B78" s="78" t="s">
        <v>283</v>
      </c>
      <c r="C78" s="79"/>
      <c r="D78" s="80"/>
      <c r="E78" s="79" t="s">
        <v>275</v>
      </c>
      <c r="F78" s="81"/>
      <c r="G78" s="79" t="s">
        <v>275</v>
      </c>
      <c r="H78" s="82">
        <v>12</v>
      </c>
      <c r="I78" s="79" t="s">
        <v>276</v>
      </c>
      <c r="J78" s="83">
        <f>(D78*F78*H78)</f>
        <v>0</v>
      </c>
      <c r="K78" s="72"/>
    </row>
    <row r="79" spans="1:11" ht="13.5" thickBot="1" x14ac:dyDescent="0.25">
      <c r="A79" s="70"/>
      <c r="B79" s="77"/>
      <c r="C79" s="77"/>
      <c r="D79" s="77"/>
      <c r="E79" s="77"/>
      <c r="F79" s="77"/>
      <c r="G79" s="77"/>
      <c r="H79" s="77"/>
      <c r="I79" s="77"/>
      <c r="J79" s="77"/>
      <c r="K79" s="69"/>
    </row>
    <row r="80" spans="1:11" ht="13.5" thickBot="1" x14ac:dyDescent="0.25">
      <c r="A80" s="70"/>
      <c r="B80" s="85" t="s">
        <v>284</v>
      </c>
      <c r="C80" s="77"/>
      <c r="D80" s="86">
        <f>SUM(D64,D66,D68,D70,D72,D74,D76,D78)</f>
        <v>0</v>
      </c>
      <c r="E80" s="77"/>
      <c r="F80" s="87"/>
      <c r="G80" s="77"/>
      <c r="H80" s="87"/>
      <c r="I80" s="79" t="s">
        <v>276</v>
      </c>
      <c r="J80" s="65">
        <f>SUM(J64,J66,J68,J70,J72,J74,J76,J78)</f>
        <v>0</v>
      </c>
      <c r="K80" s="69"/>
    </row>
    <row r="81" spans="1:11" ht="3.95" customHeight="1" x14ac:dyDescent="0.2">
      <c r="A81" s="70"/>
      <c r="B81" s="88"/>
      <c r="C81" s="88"/>
      <c r="D81" s="88"/>
      <c r="E81" s="88"/>
      <c r="F81" s="88"/>
      <c r="G81" s="88"/>
      <c r="H81" s="88"/>
      <c r="I81" s="88"/>
      <c r="J81" s="88"/>
      <c r="K81" s="69"/>
    </row>
    <row r="84" spans="1:11" ht="3.95" customHeight="1" thickBot="1" x14ac:dyDescent="0.25">
      <c r="A84" s="67"/>
      <c r="B84" s="68"/>
      <c r="C84" s="69"/>
      <c r="D84" s="69"/>
      <c r="E84" s="69"/>
      <c r="F84" s="69"/>
      <c r="G84" s="69"/>
      <c r="H84" s="69"/>
      <c r="I84" s="69"/>
      <c r="J84" s="69"/>
      <c r="K84" s="69"/>
    </row>
    <row r="85" spans="1:11" ht="13.5" thickBot="1" x14ac:dyDescent="0.25">
      <c r="A85" s="70"/>
      <c r="B85" s="64" t="s">
        <v>268</v>
      </c>
      <c r="C85" s="71"/>
      <c r="D85" s="386"/>
      <c r="E85" s="387"/>
      <c r="F85" s="387"/>
      <c r="G85" s="387"/>
      <c r="H85" s="388"/>
      <c r="I85" s="59"/>
      <c r="J85" s="58"/>
      <c r="K85" s="72"/>
    </row>
    <row r="86" spans="1:11" ht="13.5" thickBot="1" x14ac:dyDescent="0.25">
      <c r="A86" s="70"/>
      <c r="B86" s="58"/>
      <c r="C86" s="59"/>
      <c r="D86" s="58"/>
      <c r="E86" s="59"/>
      <c r="F86" s="58"/>
      <c r="G86" s="59"/>
      <c r="H86" s="58"/>
      <c r="I86" s="59"/>
      <c r="J86" s="58"/>
      <c r="K86" s="69"/>
    </row>
    <row r="87" spans="1:11" ht="13.5" thickBot="1" x14ac:dyDescent="0.25">
      <c r="A87" s="73"/>
      <c r="B87" s="64" t="s">
        <v>269</v>
      </c>
      <c r="C87" s="74"/>
      <c r="D87" s="64" t="s">
        <v>270</v>
      </c>
      <c r="E87" s="74"/>
      <c r="F87" s="64" t="s">
        <v>271</v>
      </c>
      <c r="G87" s="74"/>
      <c r="H87" s="64" t="s">
        <v>272</v>
      </c>
      <c r="I87" s="74"/>
      <c r="J87" s="64" t="s">
        <v>273</v>
      </c>
      <c r="K87" s="75"/>
    </row>
    <row r="88" spans="1:11" x14ac:dyDescent="0.2">
      <c r="A88" s="70"/>
      <c r="B88" s="77"/>
      <c r="C88" s="77"/>
      <c r="D88" s="77"/>
      <c r="E88" s="77"/>
      <c r="F88" s="77"/>
      <c r="G88" s="77"/>
      <c r="H88" s="77"/>
      <c r="I88" s="77"/>
      <c r="J88" s="77"/>
      <c r="K88" s="69"/>
    </row>
    <row r="89" spans="1:11" x14ac:dyDescent="0.2">
      <c r="A89" s="70"/>
      <c r="B89" s="78" t="s">
        <v>274</v>
      </c>
      <c r="C89" s="79"/>
      <c r="D89" s="80"/>
      <c r="E89" s="79" t="s">
        <v>275</v>
      </c>
      <c r="F89" s="81"/>
      <c r="G89" s="79" t="s">
        <v>275</v>
      </c>
      <c r="H89" s="82">
        <v>12</v>
      </c>
      <c r="I89" s="79" t="s">
        <v>276</v>
      </c>
      <c r="J89" s="83">
        <f>(D89*F89*H89)</f>
        <v>0</v>
      </c>
      <c r="K89" s="72"/>
    </row>
    <row r="90" spans="1:11" x14ac:dyDescent="0.2">
      <c r="A90" s="70"/>
      <c r="B90" s="84"/>
      <c r="C90" s="77"/>
      <c r="D90" s="77"/>
      <c r="E90" s="77"/>
      <c r="F90" s="77"/>
      <c r="G90" s="77"/>
      <c r="H90" s="77"/>
      <c r="I90" s="77"/>
      <c r="J90" s="77"/>
      <c r="K90" s="69"/>
    </row>
    <row r="91" spans="1:11" x14ac:dyDescent="0.2">
      <c r="A91" s="70"/>
      <c r="B91" s="78" t="s">
        <v>277</v>
      </c>
      <c r="C91" s="79"/>
      <c r="D91" s="80"/>
      <c r="E91" s="79" t="s">
        <v>275</v>
      </c>
      <c r="F91" s="81"/>
      <c r="G91" s="79" t="s">
        <v>275</v>
      </c>
      <c r="H91" s="82">
        <v>12</v>
      </c>
      <c r="I91" s="79" t="s">
        <v>276</v>
      </c>
      <c r="J91" s="83">
        <f>(D91*F91*H91)</f>
        <v>0</v>
      </c>
      <c r="K91" s="72"/>
    </row>
    <row r="92" spans="1:11" x14ac:dyDescent="0.2">
      <c r="A92" s="70"/>
      <c r="B92" s="84"/>
      <c r="C92" s="77"/>
      <c r="D92" s="77"/>
      <c r="E92" s="77"/>
      <c r="F92" s="77"/>
      <c r="G92" s="77"/>
      <c r="H92" s="77"/>
      <c r="I92" s="77"/>
      <c r="J92" s="77"/>
      <c r="K92" s="69"/>
    </row>
    <row r="93" spans="1:11" x14ac:dyDescent="0.2">
      <c r="A93" s="70"/>
      <c r="B93" s="78" t="s">
        <v>278</v>
      </c>
      <c r="C93" s="79"/>
      <c r="D93" s="80"/>
      <c r="E93" s="79" t="s">
        <v>275</v>
      </c>
      <c r="F93" s="81"/>
      <c r="G93" s="79" t="s">
        <v>275</v>
      </c>
      <c r="H93" s="82">
        <v>12</v>
      </c>
      <c r="I93" s="79" t="s">
        <v>276</v>
      </c>
      <c r="J93" s="83">
        <f>(D93*F93*H93)</f>
        <v>0</v>
      </c>
      <c r="K93" s="72"/>
    </row>
    <row r="94" spans="1:11" x14ac:dyDescent="0.2">
      <c r="A94" s="70"/>
      <c r="B94" s="84"/>
      <c r="C94" s="77"/>
      <c r="D94" s="77"/>
      <c r="E94" s="77"/>
      <c r="F94" s="77"/>
      <c r="G94" s="77"/>
      <c r="H94" s="77"/>
      <c r="I94" s="77"/>
      <c r="J94" s="77"/>
      <c r="K94" s="69"/>
    </row>
    <row r="95" spans="1:11" x14ac:dyDescent="0.2">
      <c r="A95" s="70"/>
      <c r="B95" s="78" t="s">
        <v>279</v>
      </c>
      <c r="C95" s="79"/>
      <c r="D95" s="80"/>
      <c r="E95" s="79" t="s">
        <v>275</v>
      </c>
      <c r="F95" s="81"/>
      <c r="G95" s="79" t="s">
        <v>275</v>
      </c>
      <c r="H95" s="82">
        <v>12</v>
      </c>
      <c r="I95" s="79" t="s">
        <v>276</v>
      </c>
      <c r="J95" s="83">
        <f>(D95*F95*H95)</f>
        <v>0</v>
      </c>
      <c r="K95" s="72"/>
    </row>
    <row r="96" spans="1:11" x14ac:dyDescent="0.2">
      <c r="A96" s="70"/>
      <c r="B96" s="84"/>
      <c r="C96" s="77"/>
      <c r="D96" s="77"/>
      <c r="E96" s="77"/>
      <c r="F96" s="77"/>
      <c r="G96" s="77"/>
      <c r="H96" s="77"/>
      <c r="I96" s="77"/>
      <c r="J96" s="77"/>
      <c r="K96" s="69"/>
    </row>
    <row r="97" spans="1:11" x14ac:dyDescent="0.2">
      <c r="A97" s="70"/>
      <c r="B97" s="78" t="s">
        <v>280</v>
      </c>
      <c r="C97" s="79"/>
      <c r="D97" s="80"/>
      <c r="E97" s="79" t="s">
        <v>275</v>
      </c>
      <c r="F97" s="81"/>
      <c r="G97" s="79" t="s">
        <v>275</v>
      </c>
      <c r="H97" s="82">
        <v>12</v>
      </c>
      <c r="I97" s="79" t="s">
        <v>276</v>
      </c>
      <c r="J97" s="83">
        <f>(D97*F97*H97)</f>
        <v>0</v>
      </c>
      <c r="K97" s="72"/>
    </row>
    <row r="98" spans="1:11" x14ac:dyDescent="0.2">
      <c r="A98" s="70"/>
      <c r="B98" s="84"/>
      <c r="C98" s="77"/>
      <c r="D98" s="77"/>
      <c r="E98" s="77"/>
      <c r="F98" s="77"/>
      <c r="G98" s="77"/>
      <c r="H98" s="77"/>
      <c r="I98" s="77"/>
      <c r="J98" s="77"/>
      <c r="K98" s="69"/>
    </row>
    <row r="99" spans="1:11" x14ac:dyDescent="0.2">
      <c r="A99" s="70"/>
      <c r="B99" s="78" t="s">
        <v>281</v>
      </c>
      <c r="C99" s="79"/>
      <c r="D99" s="80"/>
      <c r="E99" s="79" t="s">
        <v>275</v>
      </c>
      <c r="F99" s="81"/>
      <c r="G99" s="79" t="s">
        <v>275</v>
      </c>
      <c r="H99" s="82">
        <v>12</v>
      </c>
      <c r="I99" s="79" t="s">
        <v>276</v>
      </c>
      <c r="J99" s="83">
        <f>(D99*F99*H99)</f>
        <v>0</v>
      </c>
      <c r="K99" s="72"/>
    </row>
    <row r="100" spans="1:11" x14ac:dyDescent="0.2">
      <c r="A100" s="70"/>
      <c r="B100" s="84"/>
      <c r="C100" s="77"/>
      <c r="D100" s="77"/>
      <c r="E100" s="77"/>
      <c r="F100" s="77"/>
      <c r="G100" s="77"/>
      <c r="H100" s="77"/>
      <c r="I100" s="77"/>
      <c r="J100" s="77"/>
      <c r="K100" s="69"/>
    </row>
    <row r="101" spans="1:11" x14ac:dyDescent="0.2">
      <c r="A101" s="70"/>
      <c r="B101" s="78" t="s">
        <v>282</v>
      </c>
      <c r="C101" s="79"/>
      <c r="D101" s="80"/>
      <c r="E101" s="79" t="s">
        <v>275</v>
      </c>
      <c r="F101" s="81"/>
      <c r="G101" s="79" t="s">
        <v>275</v>
      </c>
      <c r="H101" s="82">
        <v>12</v>
      </c>
      <c r="I101" s="79" t="s">
        <v>276</v>
      </c>
      <c r="J101" s="83">
        <f>(D101*F101*H101)</f>
        <v>0</v>
      </c>
      <c r="K101" s="72"/>
    </row>
    <row r="102" spans="1:11" x14ac:dyDescent="0.2">
      <c r="A102" s="70"/>
      <c r="B102" s="84"/>
      <c r="C102" s="77"/>
      <c r="D102" s="77"/>
      <c r="E102" s="77"/>
      <c r="F102" s="77"/>
      <c r="G102" s="77"/>
      <c r="H102" s="77"/>
      <c r="I102" s="77"/>
      <c r="J102" s="77"/>
      <c r="K102" s="69"/>
    </row>
    <row r="103" spans="1:11" x14ac:dyDescent="0.2">
      <c r="A103" s="70"/>
      <c r="B103" s="78" t="s">
        <v>283</v>
      </c>
      <c r="C103" s="79"/>
      <c r="D103" s="80"/>
      <c r="E103" s="79" t="s">
        <v>275</v>
      </c>
      <c r="F103" s="81"/>
      <c r="G103" s="79" t="s">
        <v>275</v>
      </c>
      <c r="H103" s="82">
        <v>12</v>
      </c>
      <c r="I103" s="79" t="s">
        <v>276</v>
      </c>
      <c r="J103" s="83">
        <f>(D103*F103*H103)</f>
        <v>0</v>
      </c>
      <c r="K103" s="72"/>
    </row>
    <row r="104" spans="1:11" ht="13.5" thickBot="1" x14ac:dyDescent="0.25">
      <c r="A104" s="70"/>
      <c r="B104" s="77"/>
      <c r="C104" s="77"/>
      <c r="D104" s="77"/>
      <c r="E104" s="77"/>
      <c r="F104" s="77"/>
      <c r="G104" s="77"/>
      <c r="H104" s="77"/>
      <c r="I104" s="77"/>
      <c r="J104" s="77"/>
      <c r="K104" s="69"/>
    </row>
    <row r="105" spans="1:11" ht="13.5" thickBot="1" x14ac:dyDescent="0.25">
      <c r="A105" s="70"/>
      <c r="B105" s="85" t="s">
        <v>284</v>
      </c>
      <c r="C105" s="77"/>
      <c r="D105" s="86">
        <f>SUM(D89,D91,D93,D95,D97,D99,D101,D103)</f>
        <v>0</v>
      </c>
      <c r="E105" s="77"/>
      <c r="F105" s="87"/>
      <c r="G105" s="77"/>
      <c r="H105" s="87"/>
      <c r="I105" s="79" t="s">
        <v>276</v>
      </c>
      <c r="J105" s="65">
        <f>SUM(J89,J91,J93,J95,J97,J99,J101,J103)</f>
        <v>0</v>
      </c>
      <c r="K105" s="69"/>
    </row>
    <row r="106" spans="1:11" ht="3.95" customHeight="1" x14ac:dyDescent="0.2">
      <c r="A106" s="70"/>
      <c r="B106" s="88"/>
      <c r="C106" s="88"/>
      <c r="D106" s="88"/>
      <c r="E106" s="88"/>
      <c r="F106" s="88"/>
      <c r="G106" s="88"/>
      <c r="H106" s="88"/>
      <c r="I106" s="88"/>
      <c r="J106" s="88"/>
      <c r="K106" s="69"/>
    </row>
    <row r="109" spans="1:11" ht="3.95" customHeight="1" thickBot="1" x14ac:dyDescent="0.25">
      <c r="A109" s="67"/>
      <c r="B109" s="68"/>
      <c r="C109" s="69"/>
      <c r="D109" s="69"/>
      <c r="E109" s="69"/>
      <c r="F109" s="69"/>
      <c r="G109" s="69"/>
      <c r="H109" s="69"/>
      <c r="I109" s="69"/>
      <c r="J109" s="69"/>
      <c r="K109" s="69"/>
    </row>
    <row r="110" spans="1:11" ht="13.5" thickBot="1" x14ac:dyDescent="0.25">
      <c r="A110" s="70"/>
      <c r="B110" s="64" t="s">
        <v>268</v>
      </c>
      <c r="C110" s="71"/>
      <c r="D110" s="386"/>
      <c r="E110" s="387"/>
      <c r="F110" s="387"/>
      <c r="G110" s="387"/>
      <c r="H110" s="388"/>
      <c r="I110" s="59"/>
      <c r="J110" s="58"/>
      <c r="K110" s="72"/>
    </row>
    <row r="111" spans="1:11" ht="13.5" thickBot="1" x14ac:dyDescent="0.25">
      <c r="A111" s="70"/>
      <c r="B111" s="58"/>
      <c r="C111" s="59"/>
      <c r="D111" s="58"/>
      <c r="E111" s="59"/>
      <c r="F111" s="58"/>
      <c r="G111" s="59"/>
      <c r="H111" s="58"/>
      <c r="I111" s="59"/>
      <c r="J111" s="58"/>
      <c r="K111" s="69"/>
    </row>
    <row r="112" spans="1:11" ht="13.5" thickBot="1" x14ac:dyDescent="0.25">
      <c r="A112" s="73"/>
      <c r="B112" s="64" t="s">
        <v>269</v>
      </c>
      <c r="C112" s="74"/>
      <c r="D112" s="64" t="s">
        <v>270</v>
      </c>
      <c r="E112" s="74"/>
      <c r="F112" s="64" t="s">
        <v>271</v>
      </c>
      <c r="G112" s="74"/>
      <c r="H112" s="64" t="s">
        <v>272</v>
      </c>
      <c r="I112" s="74"/>
      <c r="J112" s="64" t="s">
        <v>273</v>
      </c>
      <c r="K112" s="75"/>
    </row>
    <row r="113" spans="1:11" x14ac:dyDescent="0.2">
      <c r="A113" s="70"/>
      <c r="B113" s="77"/>
      <c r="C113" s="77"/>
      <c r="D113" s="77"/>
      <c r="E113" s="77"/>
      <c r="F113" s="77"/>
      <c r="G113" s="77"/>
      <c r="H113" s="77"/>
      <c r="I113" s="77"/>
      <c r="J113" s="77"/>
      <c r="K113" s="69"/>
    </row>
    <row r="114" spans="1:11" x14ac:dyDescent="0.2">
      <c r="A114" s="70"/>
      <c r="B114" s="78" t="s">
        <v>274</v>
      </c>
      <c r="C114" s="79"/>
      <c r="D114" s="80"/>
      <c r="E114" s="79" t="s">
        <v>275</v>
      </c>
      <c r="F114" s="81"/>
      <c r="G114" s="79" t="s">
        <v>275</v>
      </c>
      <c r="H114" s="82">
        <v>12</v>
      </c>
      <c r="I114" s="79" t="s">
        <v>276</v>
      </c>
      <c r="J114" s="83">
        <f>(D114*F114*H114)</f>
        <v>0</v>
      </c>
      <c r="K114" s="72"/>
    </row>
    <row r="115" spans="1:11" x14ac:dyDescent="0.2">
      <c r="A115" s="70"/>
      <c r="B115" s="84"/>
      <c r="C115" s="77"/>
      <c r="D115" s="77"/>
      <c r="E115" s="77"/>
      <c r="F115" s="77"/>
      <c r="G115" s="77"/>
      <c r="H115" s="77"/>
      <c r="I115" s="77"/>
      <c r="J115" s="77"/>
      <c r="K115" s="69"/>
    </row>
    <row r="116" spans="1:11" x14ac:dyDescent="0.2">
      <c r="A116" s="70"/>
      <c r="B116" s="78" t="s">
        <v>277</v>
      </c>
      <c r="C116" s="79"/>
      <c r="D116" s="80"/>
      <c r="E116" s="79" t="s">
        <v>275</v>
      </c>
      <c r="F116" s="81"/>
      <c r="G116" s="79" t="s">
        <v>275</v>
      </c>
      <c r="H116" s="82">
        <v>12</v>
      </c>
      <c r="I116" s="79" t="s">
        <v>276</v>
      </c>
      <c r="J116" s="83">
        <f>(D116*F116*H116)</f>
        <v>0</v>
      </c>
      <c r="K116" s="72"/>
    </row>
    <row r="117" spans="1:11" x14ac:dyDescent="0.2">
      <c r="A117" s="70"/>
      <c r="B117" s="84"/>
      <c r="C117" s="77"/>
      <c r="D117" s="77"/>
      <c r="E117" s="77"/>
      <c r="F117" s="77"/>
      <c r="G117" s="77"/>
      <c r="H117" s="77"/>
      <c r="I117" s="77"/>
      <c r="J117" s="77"/>
      <c r="K117" s="69"/>
    </row>
    <row r="118" spans="1:11" x14ac:dyDescent="0.2">
      <c r="A118" s="70"/>
      <c r="B118" s="78" t="s">
        <v>278</v>
      </c>
      <c r="C118" s="79"/>
      <c r="D118" s="80"/>
      <c r="E118" s="79" t="s">
        <v>275</v>
      </c>
      <c r="F118" s="81"/>
      <c r="G118" s="79" t="s">
        <v>275</v>
      </c>
      <c r="H118" s="82">
        <v>12</v>
      </c>
      <c r="I118" s="79" t="s">
        <v>276</v>
      </c>
      <c r="J118" s="83">
        <f>(D118*F118*H118)</f>
        <v>0</v>
      </c>
      <c r="K118" s="72"/>
    </row>
    <row r="119" spans="1:11" x14ac:dyDescent="0.2">
      <c r="A119" s="70"/>
      <c r="B119" s="84"/>
      <c r="C119" s="77"/>
      <c r="D119" s="77"/>
      <c r="E119" s="77"/>
      <c r="F119" s="77"/>
      <c r="G119" s="77"/>
      <c r="H119" s="77"/>
      <c r="I119" s="77"/>
      <c r="J119" s="77"/>
      <c r="K119" s="69"/>
    </row>
    <row r="120" spans="1:11" x14ac:dyDescent="0.2">
      <c r="A120" s="70"/>
      <c r="B120" s="78" t="s">
        <v>279</v>
      </c>
      <c r="C120" s="79"/>
      <c r="D120" s="80"/>
      <c r="E120" s="79" t="s">
        <v>275</v>
      </c>
      <c r="F120" s="81"/>
      <c r="G120" s="79" t="s">
        <v>275</v>
      </c>
      <c r="H120" s="82">
        <v>12</v>
      </c>
      <c r="I120" s="79" t="s">
        <v>276</v>
      </c>
      <c r="J120" s="83">
        <f>(D120*F120*H120)</f>
        <v>0</v>
      </c>
      <c r="K120" s="72"/>
    </row>
    <row r="121" spans="1:11" x14ac:dyDescent="0.2">
      <c r="A121" s="70"/>
      <c r="B121" s="84"/>
      <c r="C121" s="77"/>
      <c r="D121" s="77"/>
      <c r="E121" s="77"/>
      <c r="F121" s="77"/>
      <c r="G121" s="77"/>
      <c r="H121" s="77"/>
      <c r="I121" s="77"/>
      <c r="J121" s="77"/>
      <c r="K121" s="69"/>
    </row>
    <row r="122" spans="1:11" x14ac:dyDescent="0.2">
      <c r="A122" s="70"/>
      <c r="B122" s="78" t="s">
        <v>280</v>
      </c>
      <c r="C122" s="79"/>
      <c r="D122" s="80"/>
      <c r="E122" s="79" t="s">
        <v>275</v>
      </c>
      <c r="F122" s="81"/>
      <c r="G122" s="79" t="s">
        <v>275</v>
      </c>
      <c r="H122" s="82">
        <v>12</v>
      </c>
      <c r="I122" s="79" t="s">
        <v>276</v>
      </c>
      <c r="J122" s="83">
        <f>(D122*F122*H122)</f>
        <v>0</v>
      </c>
      <c r="K122" s="72"/>
    </row>
    <row r="123" spans="1:11" x14ac:dyDescent="0.2">
      <c r="A123" s="70"/>
      <c r="B123" s="84"/>
      <c r="C123" s="77"/>
      <c r="D123" s="77"/>
      <c r="E123" s="77"/>
      <c r="F123" s="77"/>
      <c r="G123" s="77"/>
      <c r="H123" s="77"/>
      <c r="I123" s="77"/>
      <c r="J123" s="77"/>
      <c r="K123" s="69"/>
    </row>
    <row r="124" spans="1:11" x14ac:dyDescent="0.2">
      <c r="A124" s="70"/>
      <c r="B124" s="78" t="s">
        <v>281</v>
      </c>
      <c r="C124" s="79"/>
      <c r="D124" s="80"/>
      <c r="E124" s="79" t="s">
        <v>275</v>
      </c>
      <c r="F124" s="81"/>
      <c r="G124" s="79" t="s">
        <v>275</v>
      </c>
      <c r="H124" s="82">
        <v>12</v>
      </c>
      <c r="I124" s="79" t="s">
        <v>276</v>
      </c>
      <c r="J124" s="83">
        <f>(D124*F124*H124)</f>
        <v>0</v>
      </c>
      <c r="K124" s="72"/>
    </row>
    <row r="125" spans="1:11" x14ac:dyDescent="0.2">
      <c r="A125" s="70"/>
      <c r="B125" s="84"/>
      <c r="C125" s="77"/>
      <c r="D125" s="77"/>
      <c r="E125" s="77"/>
      <c r="F125" s="77"/>
      <c r="G125" s="77"/>
      <c r="H125" s="77"/>
      <c r="I125" s="77"/>
      <c r="J125" s="77"/>
      <c r="K125" s="69"/>
    </row>
    <row r="126" spans="1:11" x14ac:dyDescent="0.2">
      <c r="A126" s="70"/>
      <c r="B126" s="78" t="s">
        <v>282</v>
      </c>
      <c r="C126" s="79"/>
      <c r="D126" s="80"/>
      <c r="E126" s="79" t="s">
        <v>275</v>
      </c>
      <c r="F126" s="81"/>
      <c r="G126" s="79" t="s">
        <v>275</v>
      </c>
      <c r="H126" s="82">
        <v>12</v>
      </c>
      <c r="I126" s="79" t="s">
        <v>276</v>
      </c>
      <c r="J126" s="83">
        <f>(D126*F126*H126)</f>
        <v>0</v>
      </c>
      <c r="K126" s="72"/>
    </row>
    <row r="127" spans="1:11" x14ac:dyDescent="0.2">
      <c r="A127" s="70"/>
      <c r="B127" s="84"/>
      <c r="C127" s="77"/>
      <c r="D127" s="77"/>
      <c r="E127" s="77"/>
      <c r="F127" s="77"/>
      <c r="G127" s="77"/>
      <c r="H127" s="77"/>
      <c r="I127" s="77"/>
      <c r="J127" s="77"/>
      <c r="K127" s="69"/>
    </row>
    <row r="128" spans="1:11" x14ac:dyDescent="0.2">
      <c r="A128" s="70"/>
      <c r="B128" s="78" t="s">
        <v>283</v>
      </c>
      <c r="C128" s="79"/>
      <c r="D128" s="80"/>
      <c r="E128" s="79" t="s">
        <v>275</v>
      </c>
      <c r="F128" s="81"/>
      <c r="G128" s="79" t="s">
        <v>275</v>
      </c>
      <c r="H128" s="82">
        <v>12</v>
      </c>
      <c r="I128" s="79" t="s">
        <v>276</v>
      </c>
      <c r="J128" s="83">
        <f>(D128*F128*H128)</f>
        <v>0</v>
      </c>
      <c r="K128" s="72"/>
    </row>
    <row r="129" spans="1:11" ht="13.5" thickBot="1" x14ac:dyDescent="0.25">
      <c r="A129" s="70"/>
      <c r="B129" s="77"/>
      <c r="C129" s="77"/>
      <c r="D129" s="77"/>
      <c r="E129" s="77"/>
      <c r="F129" s="77"/>
      <c r="G129" s="77"/>
      <c r="H129" s="77"/>
      <c r="I129" s="77"/>
      <c r="J129" s="77"/>
      <c r="K129" s="69"/>
    </row>
    <row r="130" spans="1:11" ht="13.5" thickBot="1" x14ac:dyDescent="0.25">
      <c r="A130" s="70"/>
      <c r="B130" s="85" t="s">
        <v>284</v>
      </c>
      <c r="C130" s="77"/>
      <c r="D130" s="86">
        <f>SUM(D114,D116,D118,D120,D122,D124,D126,D128)</f>
        <v>0</v>
      </c>
      <c r="E130" s="77"/>
      <c r="F130" s="87"/>
      <c r="G130" s="77"/>
      <c r="H130" s="87"/>
      <c r="I130" s="79" t="s">
        <v>276</v>
      </c>
      <c r="J130" s="65">
        <f>SUM(J114,J116,J118,J120,J122,J124,J126,J128)</f>
        <v>0</v>
      </c>
      <c r="K130" s="69"/>
    </row>
    <row r="131" spans="1:11" ht="3.95" customHeight="1" x14ac:dyDescent="0.2">
      <c r="A131" s="70"/>
      <c r="B131" s="88"/>
      <c r="C131" s="88"/>
      <c r="D131" s="88"/>
      <c r="E131" s="88"/>
      <c r="F131" s="88"/>
      <c r="G131" s="88"/>
      <c r="H131" s="88"/>
      <c r="I131" s="88"/>
      <c r="J131" s="88"/>
      <c r="K131" s="69"/>
    </row>
    <row r="134" spans="1:11" ht="3.95" customHeight="1" thickBot="1" x14ac:dyDescent="0.25">
      <c r="A134" s="67"/>
      <c r="B134" s="68"/>
      <c r="C134" s="69"/>
      <c r="D134" s="69"/>
      <c r="E134" s="69"/>
      <c r="F134" s="69"/>
      <c r="G134" s="69"/>
      <c r="H134" s="69"/>
      <c r="I134" s="69"/>
      <c r="J134" s="69"/>
      <c r="K134" s="69"/>
    </row>
    <row r="135" spans="1:11" ht="13.5" thickBot="1" x14ac:dyDescent="0.25">
      <c r="A135" s="70"/>
      <c r="B135" s="64" t="s">
        <v>268</v>
      </c>
      <c r="C135" s="71"/>
      <c r="D135" s="386"/>
      <c r="E135" s="387"/>
      <c r="F135" s="387"/>
      <c r="G135" s="387"/>
      <c r="H135" s="388"/>
      <c r="I135" s="59"/>
      <c r="J135" s="58"/>
      <c r="K135" s="72"/>
    </row>
    <row r="136" spans="1:11" ht="13.5" thickBot="1" x14ac:dyDescent="0.25">
      <c r="A136" s="70"/>
      <c r="B136" s="58"/>
      <c r="C136" s="59"/>
      <c r="D136" s="58"/>
      <c r="E136" s="59"/>
      <c r="F136" s="58"/>
      <c r="G136" s="59"/>
      <c r="H136" s="58"/>
      <c r="I136" s="59"/>
      <c r="J136" s="58"/>
      <c r="K136" s="69"/>
    </row>
    <row r="137" spans="1:11" ht="13.5" thickBot="1" x14ac:dyDescent="0.25">
      <c r="A137" s="73"/>
      <c r="B137" s="64" t="s">
        <v>269</v>
      </c>
      <c r="C137" s="74"/>
      <c r="D137" s="64" t="s">
        <v>270</v>
      </c>
      <c r="E137" s="74"/>
      <c r="F137" s="64" t="s">
        <v>271</v>
      </c>
      <c r="G137" s="74"/>
      <c r="H137" s="64" t="s">
        <v>272</v>
      </c>
      <c r="I137" s="74"/>
      <c r="J137" s="64" t="s">
        <v>273</v>
      </c>
      <c r="K137" s="75"/>
    </row>
    <row r="138" spans="1:11" x14ac:dyDescent="0.2">
      <c r="A138" s="70"/>
      <c r="B138" s="77"/>
      <c r="C138" s="77"/>
      <c r="D138" s="77"/>
      <c r="E138" s="77"/>
      <c r="F138" s="77"/>
      <c r="G138" s="77"/>
      <c r="H138" s="77"/>
      <c r="I138" s="77"/>
      <c r="J138" s="77"/>
      <c r="K138" s="69"/>
    </row>
    <row r="139" spans="1:11" x14ac:dyDescent="0.2">
      <c r="A139" s="70"/>
      <c r="B139" s="78" t="s">
        <v>274</v>
      </c>
      <c r="C139" s="79"/>
      <c r="D139" s="80"/>
      <c r="E139" s="79" t="s">
        <v>275</v>
      </c>
      <c r="F139" s="81"/>
      <c r="G139" s="79" t="s">
        <v>275</v>
      </c>
      <c r="H139" s="82">
        <v>12</v>
      </c>
      <c r="I139" s="79" t="s">
        <v>276</v>
      </c>
      <c r="J139" s="83">
        <f>(D139*F139*H139)</f>
        <v>0</v>
      </c>
      <c r="K139" s="72"/>
    </row>
    <row r="140" spans="1:11" x14ac:dyDescent="0.2">
      <c r="A140" s="70"/>
      <c r="B140" s="84"/>
      <c r="C140" s="77"/>
      <c r="D140" s="77"/>
      <c r="E140" s="77"/>
      <c r="F140" s="77"/>
      <c r="G140" s="77"/>
      <c r="H140" s="77"/>
      <c r="I140" s="77"/>
      <c r="J140" s="77"/>
      <c r="K140" s="69"/>
    </row>
    <row r="141" spans="1:11" x14ac:dyDescent="0.2">
      <c r="A141" s="70"/>
      <c r="B141" s="78" t="s">
        <v>277</v>
      </c>
      <c r="C141" s="79"/>
      <c r="D141" s="80"/>
      <c r="E141" s="79" t="s">
        <v>275</v>
      </c>
      <c r="F141" s="81"/>
      <c r="G141" s="79" t="s">
        <v>275</v>
      </c>
      <c r="H141" s="82">
        <v>12</v>
      </c>
      <c r="I141" s="79" t="s">
        <v>276</v>
      </c>
      <c r="J141" s="83">
        <f>(D141*F141*H141)</f>
        <v>0</v>
      </c>
      <c r="K141" s="72"/>
    </row>
    <row r="142" spans="1:11" x14ac:dyDescent="0.2">
      <c r="A142" s="70"/>
      <c r="B142" s="84"/>
      <c r="C142" s="77"/>
      <c r="D142" s="77"/>
      <c r="E142" s="77"/>
      <c r="F142" s="77"/>
      <c r="G142" s="77"/>
      <c r="H142" s="77"/>
      <c r="I142" s="77"/>
      <c r="J142" s="77"/>
      <c r="K142" s="69"/>
    </row>
    <row r="143" spans="1:11" x14ac:dyDescent="0.2">
      <c r="A143" s="70"/>
      <c r="B143" s="78" t="s">
        <v>278</v>
      </c>
      <c r="C143" s="79"/>
      <c r="D143" s="80"/>
      <c r="E143" s="79" t="s">
        <v>275</v>
      </c>
      <c r="F143" s="81"/>
      <c r="G143" s="79" t="s">
        <v>275</v>
      </c>
      <c r="H143" s="82">
        <v>12</v>
      </c>
      <c r="I143" s="79" t="s">
        <v>276</v>
      </c>
      <c r="J143" s="83">
        <f>(D143*F143*H143)</f>
        <v>0</v>
      </c>
      <c r="K143" s="72"/>
    </row>
    <row r="144" spans="1:11" x14ac:dyDescent="0.2">
      <c r="A144" s="70"/>
      <c r="B144" s="84"/>
      <c r="C144" s="77"/>
      <c r="D144" s="77"/>
      <c r="E144" s="77"/>
      <c r="F144" s="77"/>
      <c r="G144" s="77"/>
      <c r="H144" s="77"/>
      <c r="I144" s="77"/>
      <c r="J144" s="77"/>
      <c r="K144" s="69"/>
    </row>
    <row r="145" spans="1:11" x14ac:dyDescent="0.2">
      <c r="A145" s="70"/>
      <c r="B145" s="78" t="s">
        <v>279</v>
      </c>
      <c r="C145" s="79"/>
      <c r="D145" s="80"/>
      <c r="E145" s="79" t="s">
        <v>275</v>
      </c>
      <c r="F145" s="81"/>
      <c r="G145" s="79" t="s">
        <v>275</v>
      </c>
      <c r="H145" s="82">
        <v>12</v>
      </c>
      <c r="I145" s="79" t="s">
        <v>276</v>
      </c>
      <c r="J145" s="83">
        <f>(D145*F145*H145)</f>
        <v>0</v>
      </c>
      <c r="K145" s="72"/>
    </row>
    <row r="146" spans="1:11" x14ac:dyDescent="0.2">
      <c r="A146" s="70"/>
      <c r="B146" s="84"/>
      <c r="C146" s="77"/>
      <c r="D146" s="77"/>
      <c r="E146" s="77"/>
      <c r="F146" s="77"/>
      <c r="G146" s="77"/>
      <c r="H146" s="77"/>
      <c r="I146" s="77"/>
      <c r="J146" s="77"/>
      <c r="K146" s="69"/>
    </row>
    <row r="147" spans="1:11" x14ac:dyDescent="0.2">
      <c r="A147" s="70"/>
      <c r="B147" s="78" t="s">
        <v>280</v>
      </c>
      <c r="C147" s="79"/>
      <c r="D147" s="80"/>
      <c r="E147" s="79" t="s">
        <v>275</v>
      </c>
      <c r="F147" s="81"/>
      <c r="G147" s="79" t="s">
        <v>275</v>
      </c>
      <c r="H147" s="82">
        <v>12</v>
      </c>
      <c r="I147" s="79" t="s">
        <v>276</v>
      </c>
      <c r="J147" s="83">
        <f>(D147*F147*H147)</f>
        <v>0</v>
      </c>
      <c r="K147" s="72"/>
    </row>
    <row r="148" spans="1:11" x14ac:dyDescent="0.2">
      <c r="A148" s="70"/>
      <c r="B148" s="84"/>
      <c r="C148" s="77"/>
      <c r="D148" s="77"/>
      <c r="E148" s="77"/>
      <c r="F148" s="77"/>
      <c r="G148" s="77"/>
      <c r="H148" s="77"/>
      <c r="I148" s="77"/>
      <c r="J148" s="77"/>
      <c r="K148" s="69"/>
    </row>
    <row r="149" spans="1:11" x14ac:dyDescent="0.2">
      <c r="A149" s="70"/>
      <c r="B149" s="78" t="s">
        <v>281</v>
      </c>
      <c r="C149" s="79"/>
      <c r="D149" s="80"/>
      <c r="E149" s="79" t="s">
        <v>275</v>
      </c>
      <c r="F149" s="81"/>
      <c r="G149" s="79" t="s">
        <v>275</v>
      </c>
      <c r="H149" s="82">
        <v>12</v>
      </c>
      <c r="I149" s="79" t="s">
        <v>276</v>
      </c>
      <c r="J149" s="83">
        <f>(D149*F149*H149)</f>
        <v>0</v>
      </c>
      <c r="K149" s="72"/>
    </row>
    <row r="150" spans="1:11" x14ac:dyDescent="0.2">
      <c r="A150" s="70"/>
      <c r="B150" s="84"/>
      <c r="C150" s="77"/>
      <c r="D150" s="77"/>
      <c r="E150" s="77"/>
      <c r="F150" s="77"/>
      <c r="G150" s="77"/>
      <c r="H150" s="77"/>
      <c r="I150" s="77"/>
      <c r="J150" s="77"/>
      <c r="K150" s="69"/>
    </row>
    <row r="151" spans="1:11" x14ac:dyDescent="0.2">
      <c r="A151" s="70"/>
      <c r="B151" s="78" t="s">
        <v>282</v>
      </c>
      <c r="C151" s="79"/>
      <c r="D151" s="80"/>
      <c r="E151" s="79" t="s">
        <v>275</v>
      </c>
      <c r="F151" s="81"/>
      <c r="G151" s="79" t="s">
        <v>275</v>
      </c>
      <c r="H151" s="82">
        <v>12</v>
      </c>
      <c r="I151" s="79" t="s">
        <v>276</v>
      </c>
      <c r="J151" s="83">
        <f>(D151*F151*H151)</f>
        <v>0</v>
      </c>
      <c r="K151" s="72"/>
    </row>
    <row r="152" spans="1:11" x14ac:dyDescent="0.2">
      <c r="A152" s="70"/>
      <c r="B152" s="84"/>
      <c r="C152" s="77"/>
      <c r="D152" s="77"/>
      <c r="E152" s="77"/>
      <c r="F152" s="77"/>
      <c r="G152" s="77"/>
      <c r="H152" s="77"/>
      <c r="I152" s="77"/>
      <c r="J152" s="77"/>
      <c r="K152" s="69"/>
    </row>
    <row r="153" spans="1:11" x14ac:dyDescent="0.2">
      <c r="A153" s="70"/>
      <c r="B153" s="78" t="s">
        <v>283</v>
      </c>
      <c r="C153" s="79"/>
      <c r="D153" s="80"/>
      <c r="E153" s="79" t="s">
        <v>275</v>
      </c>
      <c r="F153" s="81"/>
      <c r="G153" s="79" t="s">
        <v>275</v>
      </c>
      <c r="H153" s="82">
        <v>12</v>
      </c>
      <c r="I153" s="79" t="s">
        <v>276</v>
      </c>
      <c r="J153" s="83">
        <f>(D153*F153*H153)</f>
        <v>0</v>
      </c>
      <c r="K153" s="72"/>
    </row>
    <row r="154" spans="1:11" ht="13.5" thickBot="1" x14ac:dyDescent="0.25">
      <c r="A154" s="70"/>
      <c r="B154" s="77"/>
      <c r="C154" s="77"/>
      <c r="D154" s="77"/>
      <c r="E154" s="77"/>
      <c r="F154" s="77"/>
      <c r="G154" s="77"/>
      <c r="H154" s="77"/>
      <c r="I154" s="77"/>
      <c r="J154" s="77"/>
      <c r="K154" s="69"/>
    </row>
    <row r="155" spans="1:11" ht="13.5" thickBot="1" x14ac:dyDescent="0.25">
      <c r="A155" s="70"/>
      <c r="B155" s="85" t="s">
        <v>284</v>
      </c>
      <c r="C155" s="77"/>
      <c r="D155" s="86">
        <f>SUM(D139,D141,D143,D145,D147,D149,D151,D153)</f>
        <v>0</v>
      </c>
      <c r="E155" s="77"/>
      <c r="F155" s="87"/>
      <c r="G155" s="77"/>
      <c r="H155" s="87"/>
      <c r="I155" s="79" t="s">
        <v>276</v>
      </c>
      <c r="J155" s="65">
        <f>SUM(J139,J141,J143,J145,J147,J149,J151,J153)</f>
        <v>0</v>
      </c>
      <c r="K155" s="69"/>
    </row>
    <row r="156" spans="1:11" ht="3.95" customHeight="1" x14ac:dyDescent="0.2">
      <c r="A156" s="70"/>
      <c r="B156" s="88"/>
      <c r="C156" s="88"/>
      <c r="D156" s="88"/>
      <c r="E156" s="88"/>
      <c r="F156" s="88"/>
      <c r="G156" s="88"/>
      <c r="H156" s="88"/>
      <c r="I156" s="88"/>
      <c r="J156" s="88"/>
      <c r="K156" s="69"/>
    </row>
    <row r="159" spans="1:11" ht="3.95" customHeight="1" thickBot="1" x14ac:dyDescent="0.25">
      <c r="A159" s="67"/>
      <c r="B159" s="68"/>
      <c r="C159" s="69"/>
      <c r="D159" s="69"/>
      <c r="E159" s="69"/>
      <c r="F159" s="69"/>
      <c r="G159" s="69"/>
      <c r="H159" s="69"/>
      <c r="I159" s="69"/>
      <c r="J159" s="69"/>
      <c r="K159" s="69"/>
    </row>
    <row r="160" spans="1:11" ht="13.5" thickBot="1" x14ac:dyDescent="0.25">
      <c r="A160" s="70"/>
      <c r="B160" s="64" t="s">
        <v>268</v>
      </c>
      <c r="C160" s="71"/>
      <c r="D160" s="386"/>
      <c r="E160" s="387"/>
      <c r="F160" s="387"/>
      <c r="G160" s="387"/>
      <c r="H160" s="388"/>
      <c r="I160" s="59"/>
      <c r="J160" s="58"/>
      <c r="K160" s="72"/>
    </row>
    <row r="161" spans="1:11" ht="13.5" thickBot="1" x14ac:dyDescent="0.25">
      <c r="A161" s="70"/>
      <c r="B161" s="58"/>
      <c r="C161" s="59"/>
      <c r="D161" s="58"/>
      <c r="E161" s="59"/>
      <c r="F161" s="58"/>
      <c r="G161" s="59"/>
      <c r="H161" s="58"/>
      <c r="I161" s="59"/>
      <c r="J161" s="58"/>
      <c r="K161" s="69"/>
    </row>
    <row r="162" spans="1:11" ht="13.5" thickBot="1" x14ac:dyDescent="0.25">
      <c r="A162" s="73"/>
      <c r="B162" s="64" t="s">
        <v>269</v>
      </c>
      <c r="C162" s="74"/>
      <c r="D162" s="64" t="s">
        <v>270</v>
      </c>
      <c r="E162" s="74"/>
      <c r="F162" s="64" t="s">
        <v>271</v>
      </c>
      <c r="G162" s="74"/>
      <c r="H162" s="64" t="s">
        <v>272</v>
      </c>
      <c r="I162" s="74"/>
      <c r="J162" s="64" t="s">
        <v>273</v>
      </c>
      <c r="K162" s="75"/>
    </row>
    <row r="163" spans="1:11" x14ac:dyDescent="0.2">
      <c r="A163" s="70"/>
      <c r="B163" s="77"/>
      <c r="C163" s="77"/>
      <c r="D163" s="77"/>
      <c r="E163" s="77"/>
      <c r="F163" s="77"/>
      <c r="G163" s="77"/>
      <c r="H163" s="77"/>
      <c r="I163" s="77"/>
      <c r="J163" s="77"/>
      <c r="K163" s="69"/>
    </row>
    <row r="164" spans="1:11" x14ac:dyDescent="0.2">
      <c r="A164" s="70"/>
      <c r="B164" s="78" t="s">
        <v>274</v>
      </c>
      <c r="C164" s="79"/>
      <c r="D164" s="80"/>
      <c r="E164" s="79" t="s">
        <v>275</v>
      </c>
      <c r="F164" s="81"/>
      <c r="G164" s="79" t="s">
        <v>275</v>
      </c>
      <c r="H164" s="82">
        <v>12</v>
      </c>
      <c r="I164" s="79" t="s">
        <v>276</v>
      </c>
      <c r="J164" s="83">
        <f>(D164*F164*H164)</f>
        <v>0</v>
      </c>
      <c r="K164" s="72"/>
    </row>
    <row r="165" spans="1:11" x14ac:dyDescent="0.2">
      <c r="A165" s="70"/>
      <c r="B165" s="84"/>
      <c r="C165" s="77"/>
      <c r="D165" s="77"/>
      <c r="E165" s="77"/>
      <c r="F165" s="77"/>
      <c r="G165" s="77"/>
      <c r="H165" s="77"/>
      <c r="I165" s="77"/>
      <c r="J165" s="77"/>
      <c r="K165" s="69"/>
    </row>
    <row r="166" spans="1:11" x14ac:dyDescent="0.2">
      <c r="A166" s="70"/>
      <c r="B166" s="78" t="s">
        <v>277</v>
      </c>
      <c r="C166" s="79"/>
      <c r="D166" s="80"/>
      <c r="E166" s="79" t="s">
        <v>275</v>
      </c>
      <c r="F166" s="81"/>
      <c r="G166" s="79" t="s">
        <v>275</v>
      </c>
      <c r="H166" s="82">
        <v>12</v>
      </c>
      <c r="I166" s="79" t="s">
        <v>276</v>
      </c>
      <c r="J166" s="83">
        <f>(D166*F166*H166)</f>
        <v>0</v>
      </c>
      <c r="K166" s="72"/>
    </row>
    <row r="167" spans="1:11" x14ac:dyDescent="0.2">
      <c r="A167" s="70"/>
      <c r="B167" s="84"/>
      <c r="C167" s="77"/>
      <c r="D167" s="77"/>
      <c r="E167" s="77"/>
      <c r="F167" s="77"/>
      <c r="G167" s="77"/>
      <c r="H167" s="77"/>
      <c r="I167" s="77"/>
      <c r="J167" s="77"/>
      <c r="K167" s="69"/>
    </row>
    <row r="168" spans="1:11" x14ac:dyDescent="0.2">
      <c r="A168" s="70"/>
      <c r="B168" s="78" t="s">
        <v>278</v>
      </c>
      <c r="C168" s="79"/>
      <c r="D168" s="80"/>
      <c r="E168" s="79" t="s">
        <v>275</v>
      </c>
      <c r="F168" s="81"/>
      <c r="G168" s="79" t="s">
        <v>275</v>
      </c>
      <c r="H168" s="82">
        <v>12</v>
      </c>
      <c r="I168" s="79" t="s">
        <v>276</v>
      </c>
      <c r="J168" s="83">
        <f>(D168*F168*H168)</f>
        <v>0</v>
      </c>
      <c r="K168" s="72"/>
    </row>
    <row r="169" spans="1:11" x14ac:dyDescent="0.2">
      <c r="A169" s="70"/>
      <c r="B169" s="84"/>
      <c r="C169" s="77"/>
      <c r="D169" s="77"/>
      <c r="E169" s="77"/>
      <c r="F169" s="77"/>
      <c r="G169" s="77"/>
      <c r="H169" s="77"/>
      <c r="I169" s="77"/>
      <c r="J169" s="77"/>
      <c r="K169" s="69"/>
    </row>
    <row r="170" spans="1:11" x14ac:dyDescent="0.2">
      <c r="A170" s="70"/>
      <c r="B170" s="78" t="s">
        <v>279</v>
      </c>
      <c r="C170" s="79"/>
      <c r="D170" s="80"/>
      <c r="E170" s="79" t="s">
        <v>275</v>
      </c>
      <c r="F170" s="81"/>
      <c r="G170" s="79" t="s">
        <v>275</v>
      </c>
      <c r="H170" s="82">
        <v>12</v>
      </c>
      <c r="I170" s="79" t="s">
        <v>276</v>
      </c>
      <c r="J170" s="83">
        <f>(D170*F170*H170)</f>
        <v>0</v>
      </c>
      <c r="K170" s="72"/>
    </row>
    <row r="171" spans="1:11" x14ac:dyDescent="0.2">
      <c r="A171" s="70"/>
      <c r="B171" s="84"/>
      <c r="C171" s="77"/>
      <c r="D171" s="77"/>
      <c r="E171" s="77"/>
      <c r="F171" s="77"/>
      <c r="G171" s="77"/>
      <c r="H171" s="77"/>
      <c r="I171" s="77"/>
      <c r="J171" s="77"/>
      <c r="K171" s="69"/>
    </row>
    <row r="172" spans="1:11" x14ac:dyDescent="0.2">
      <c r="A172" s="70"/>
      <c r="B172" s="78" t="s">
        <v>280</v>
      </c>
      <c r="C172" s="79"/>
      <c r="D172" s="80"/>
      <c r="E172" s="79" t="s">
        <v>275</v>
      </c>
      <c r="F172" s="81"/>
      <c r="G172" s="79" t="s">
        <v>275</v>
      </c>
      <c r="H172" s="82">
        <v>12</v>
      </c>
      <c r="I172" s="79" t="s">
        <v>276</v>
      </c>
      <c r="J172" s="83">
        <f>(D172*F172*H172)</f>
        <v>0</v>
      </c>
      <c r="K172" s="72"/>
    </row>
    <row r="173" spans="1:11" x14ac:dyDescent="0.2">
      <c r="A173" s="70"/>
      <c r="B173" s="84"/>
      <c r="C173" s="77"/>
      <c r="D173" s="77"/>
      <c r="E173" s="77"/>
      <c r="F173" s="77"/>
      <c r="G173" s="77"/>
      <c r="H173" s="77"/>
      <c r="I173" s="77"/>
      <c r="J173" s="77"/>
      <c r="K173" s="69"/>
    </row>
    <row r="174" spans="1:11" x14ac:dyDescent="0.2">
      <c r="A174" s="70"/>
      <c r="B174" s="78" t="s">
        <v>281</v>
      </c>
      <c r="C174" s="79"/>
      <c r="D174" s="80"/>
      <c r="E174" s="79" t="s">
        <v>275</v>
      </c>
      <c r="F174" s="81"/>
      <c r="G174" s="79" t="s">
        <v>275</v>
      </c>
      <c r="H174" s="82">
        <v>12</v>
      </c>
      <c r="I174" s="79" t="s">
        <v>276</v>
      </c>
      <c r="J174" s="83">
        <f>(D174*F174*H174)</f>
        <v>0</v>
      </c>
      <c r="K174" s="72"/>
    </row>
    <row r="175" spans="1:11" x14ac:dyDescent="0.2">
      <c r="A175" s="70"/>
      <c r="B175" s="84"/>
      <c r="C175" s="77"/>
      <c r="D175" s="77"/>
      <c r="E175" s="77"/>
      <c r="F175" s="77"/>
      <c r="G175" s="77"/>
      <c r="H175" s="77"/>
      <c r="I175" s="77"/>
      <c r="J175" s="77"/>
      <c r="K175" s="69"/>
    </row>
    <row r="176" spans="1:11" x14ac:dyDescent="0.2">
      <c r="A176" s="70"/>
      <c r="B176" s="78" t="s">
        <v>282</v>
      </c>
      <c r="C176" s="79"/>
      <c r="D176" s="80"/>
      <c r="E176" s="79" t="s">
        <v>275</v>
      </c>
      <c r="F176" s="81"/>
      <c r="G176" s="79" t="s">
        <v>275</v>
      </c>
      <c r="H176" s="82">
        <v>12</v>
      </c>
      <c r="I176" s="79" t="s">
        <v>276</v>
      </c>
      <c r="J176" s="83">
        <f>(D176*F176*H176)</f>
        <v>0</v>
      </c>
      <c r="K176" s="72"/>
    </row>
    <row r="177" spans="1:11" x14ac:dyDescent="0.2">
      <c r="A177" s="70"/>
      <c r="B177" s="84"/>
      <c r="C177" s="77"/>
      <c r="D177" s="77"/>
      <c r="E177" s="77"/>
      <c r="F177" s="77"/>
      <c r="G177" s="77"/>
      <c r="H177" s="77"/>
      <c r="I177" s="77"/>
      <c r="J177" s="77"/>
      <c r="K177" s="69"/>
    </row>
    <row r="178" spans="1:11" x14ac:dyDescent="0.2">
      <c r="A178" s="70"/>
      <c r="B178" s="78" t="s">
        <v>283</v>
      </c>
      <c r="C178" s="79"/>
      <c r="D178" s="80"/>
      <c r="E178" s="79" t="s">
        <v>275</v>
      </c>
      <c r="F178" s="81"/>
      <c r="G178" s="79" t="s">
        <v>275</v>
      </c>
      <c r="H178" s="82">
        <v>12</v>
      </c>
      <c r="I178" s="79" t="s">
        <v>276</v>
      </c>
      <c r="J178" s="83">
        <f>(D178*F178*H178)</f>
        <v>0</v>
      </c>
      <c r="K178" s="72"/>
    </row>
    <row r="179" spans="1:11" ht="13.5" thickBot="1" x14ac:dyDescent="0.25">
      <c r="A179" s="70"/>
      <c r="B179" s="77"/>
      <c r="C179" s="77"/>
      <c r="D179" s="77"/>
      <c r="E179" s="77"/>
      <c r="F179" s="77"/>
      <c r="G179" s="77"/>
      <c r="H179" s="77"/>
      <c r="I179" s="77"/>
      <c r="J179" s="77"/>
      <c r="K179" s="69"/>
    </row>
    <row r="180" spans="1:11" ht="13.5" thickBot="1" x14ac:dyDescent="0.25">
      <c r="A180" s="70"/>
      <c r="B180" s="85" t="s">
        <v>284</v>
      </c>
      <c r="C180" s="77"/>
      <c r="D180" s="86">
        <f>SUM(D164,D166,D168,D170,D172,D174,D176,D178)</f>
        <v>0</v>
      </c>
      <c r="E180" s="77"/>
      <c r="F180" s="87"/>
      <c r="G180" s="77"/>
      <c r="H180" s="87"/>
      <c r="I180" s="79" t="s">
        <v>276</v>
      </c>
      <c r="J180" s="65">
        <f>SUM(J164,J166,J168,J170,J172,J174,J176,J178)</f>
        <v>0</v>
      </c>
      <c r="K180" s="69"/>
    </row>
    <row r="181" spans="1:11" ht="3.95" customHeight="1" x14ac:dyDescent="0.2">
      <c r="A181" s="70"/>
      <c r="B181" s="88"/>
      <c r="C181" s="88"/>
      <c r="D181" s="88"/>
      <c r="E181" s="88"/>
      <c r="F181" s="88"/>
      <c r="G181" s="88"/>
      <c r="H181" s="88"/>
      <c r="I181" s="88"/>
      <c r="J181" s="88"/>
      <c r="K181" s="69"/>
    </row>
    <row r="184" spans="1:11" ht="3.95" customHeight="1" thickBot="1" x14ac:dyDescent="0.25">
      <c r="A184" s="67"/>
      <c r="B184" s="68"/>
      <c r="C184" s="69"/>
      <c r="D184" s="69"/>
      <c r="E184" s="69"/>
      <c r="F184" s="69"/>
      <c r="G184" s="69"/>
      <c r="H184" s="69"/>
      <c r="I184" s="69"/>
      <c r="J184" s="69"/>
      <c r="K184" s="69"/>
    </row>
    <row r="185" spans="1:11" ht="13.5" thickBot="1" x14ac:dyDescent="0.25">
      <c r="A185" s="70"/>
      <c r="B185" s="64" t="s">
        <v>268</v>
      </c>
      <c r="C185" s="71"/>
      <c r="D185" s="386"/>
      <c r="E185" s="387"/>
      <c r="F185" s="387"/>
      <c r="G185" s="387"/>
      <c r="H185" s="388"/>
      <c r="I185" s="59"/>
      <c r="J185" s="58"/>
      <c r="K185" s="72"/>
    </row>
    <row r="186" spans="1:11" ht="13.5" thickBot="1" x14ac:dyDescent="0.25">
      <c r="A186" s="70"/>
      <c r="B186" s="58"/>
      <c r="C186" s="59"/>
      <c r="D186" s="58"/>
      <c r="E186" s="59"/>
      <c r="F186" s="58"/>
      <c r="G186" s="59"/>
      <c r="H186" s="58"/>
      <c r="I186" s="59"/>
      <c r="J186" s="58"/>
      <c r="K186" s="69"/>
    </row>
    <row r="187" spans="1:11" ht="13.5" thickBot="1" x14ac:dyDescent="0.25">
      <c r="A187" s="73"/>
      <c r="B187" s="64" t="s">
        <v>269</v>
      </c>
      <c r="C187" s="74"/>
      <c r="D187" s="64" t="s">
        <v>270</v>
      </c>
      <c r="E187" s="74"/>
      <c r="F187" s="64" t="s">
        <v>271</v>
      </c>
      <c r="G187" s="74"/>
      <c r="H187" s="64" t="s">
        <v>272</v>
      </c>
      <c r="I187" s="74"/>
      <c r="J187" s="64" t="s">
        <v>273</v>
      </c>
      <c r="K187" s="75"/>
    </row>
    <row r="188" spans="1:11" x14ac:dyDescent="0.2">
      <c r="A188" s="70"/>
      <c r="B188" s="77"/>
      <c r="C188" s="77"/>
      <c r="D188" s="77"/>
      <c r="E188" s="77"/>
      <c r="F188" s="77"/>
      <c r="G188" s="77"/>
      <c r="H188" s="77"/>
      <c r="I188" s="77"/>
      <c r="J188" s="77"/>
      <c r="K188" s="69"/>
    </row>
    <row r="189" spans="1:11" x14ac:dyDescent="0.2">
      <c r="A189" s="70"/>
      <c r="B189" s="78" t="s">
        <v>274</v>
      </c>
      <c r="C189" s="79"/>
      <c r="D189" s="80"/>
      <c r="E189" s="79" t="s">
        <v>275</v>
      </c>
      <c r="F189" s="81"/>
      <c r="G189" s="79" t="s">
        <v>275</v>
      </c>
      <c r="H189" s="82">
        <v>12</v>
      </c>
      <c r="I189" s="79" t="s">
        <v>276</v>
      </c>
      <c r="J189" s="83">
        <f>(D189*F189*H189)</f>
        <v>0</v>
      </c>
      <c r="K189" s="72"/>
    </row>
    <row r="190" spans="1:11" x14ac:dyDescent="0.2">
      <c r="A190" s="70"/>
      <c r="B190" s="84"/>
      <c r="C190" s="77"/>
      <c r="D190" s="77"/>
      <c r="E190" s="77"/>
      <c r="F190" s="77"/>
      <c r="G190" s="77"/>
      <c r="H190" s="77"/>
      <c r="I190" s="77"/>
      <c r="J190" s="77"/>
      <c r="K190" s="69"/>
    </row>
    <row r="191" spans="1:11" x14ac:dyDescent="0.2">
      <c r="A191" s="70"/>
      <c r="B191" s="78" t="s">
        <v>277</v>
      </c>
      <c r="C191" s="79"/>
      <c r="D191" s="80"/>
      <c r="E191" s="79" t="s">
        <v>275</v>
      </c>
      <c r="F191" s="81"/>
      <c r="G191" s="79" t="s">
        <v>275</v>
      </c>
      <c r="H191" s="82">
        <v>12</v>
      </c>
      <c r="I191" s="79" t="s">
        <v>276</v>
      </c>
      <c r="J191" s="83">
        <f>(D191*F191*H191)</f>
        <v>0</v>
      </c>
      <c r="K191" s="72"/>
    </row>
    <row r="192" spans="1:11" x14ac:dyDescent="0.2">
      <c r="A192" s="70"/>
      <c r="B192" s="84"/>
      <c r="C192" s="77"/>
      <c r="D192" s="77"/>
      <c r="E192" s="77"/>
      <c r="F192" s="77"/>
      <c r="G192" s="77"/>
      <c r="H192" s="77"/>
      <c r="I192" s="77"/>
      <c r="J192" s="77"/>
      <c r="K192" s="69"/>
    </row>
    <row r="193" spans="1:11" x14ac:dyDescent="0.2">
      <c r="A193" s="70"/>
      <c r="B193" s="78" t="s">
        <v>278</v>
      </c>
      <c r="C193" s="79"/>
      <c r="D193" s="80"/>
      <c r="E193" s="79" t="s">
        <v>275</v>
      </c>
      <c r="F193" s="81"/>
      <c r="G193" s="79" t="s">
        <v>275</v>
      </c>
      <c r="H193" s="82">
        <v>12</v>
      </c>
      <c r="I193" s="79" t="s">
        <v>276</v>
      </c>
      <c r="J193" s="83">
        <f>(D193*F193*H193)</f>
        <v>0</v>
      </c>
      <c r="K193" s="72"/>
    </row>
    <row r="194" spans="1:11" x14ac:dyDescent="0.2">
      <c r="A194" s="70"/>
      <c r="B194" s="84"/>
      <c r="C194" s="77"/>
      <c r="D194" s="77"/>
      <c r="E194" s="77"/>
      <c r="F194" s="77"/>
      <c r="G194" s="77"/>
      <c r="H194" s="77"/>
      <c r="I194" s="77"/>
      <c r="J194" s="77"/>
      <c r="K194" s="69"/>
    </row>
    <row r="195" spans="1:11" x14ac:dyDescent="0.2">
      <c r="A195" s="70"/>
      <c r="B195" s="78" t="s">
        <v>279</v>
      </c>
      <c r="C195" s="79"/>
      <c r="D195" s="80"/>
      <c r="E195" s="79" t="s">
        <v>275</v>
      </c>
      <c r="F195" s="81"/>
      <c r="G195" s="79" t="s">
        <v>275</v>
      </c>
      <c r="H195" s="82">
        <v>12</v>
      </c>
      <c r="I195" s="79" t="s">
        <v>276</v>
      </c>
      <c r="J195" s="83">
        <f>(D195*F195*H195)</f>
        <v>0</v>
      </c>
      <c r="K195" s="72"/>
    </row>
    <row r="196" spans="1:11" x14ac:dyDescent="0.2">
      <c r="A196" s="70"/>
      <c r="B196" s="84"/>
      <c r="C196" s="77"/>
      <c r="D196" s="77"/>
      <c r="E196" s="77"/>
      <c r="F196" s="77"/>
      <c r="G196" s="77"/>
      <c r="H196" s="77"/>
      <c r="I196" s="77"/>
      <c r="J196" s="77"/>
      <c r="K196" s="69"/>
    </row>
    <row r="197" spans="1:11" x14ac:dyDescent="0.2">
      <c r="A197" s="70"/>
      <c r="B197" s="78" t="s">
        <v>280</v>
      </c>
      <c r="C197" s="79"/>
      <c r="D197" s="80"/>
      <c r="E197" s="79" t="s">
        <v>275</v>
      </c>
      <c r="F197" s="81"/>
      <c r="G197" s="79" t="s">
        <v>275</v>
      </c>
      <c r="H197" s="82">
        <v>12</v>
      </c>
      <c r="I197" s="79" t="s">
        <v>276</v>
      </c>
      <c r="J197" s="83">
        <f>(D197*F197*H197)</f>
        <v>0</v>
      </c>
      <c r="K197" s="72"/>
    </row>
    <row r="198" spans="1:11" x14ac:dyDescent="0.2">
      <c r="A198" s="70"/>
      <c r="B198" s="84"/>
      <c r="C198" s="77"/>
      <c r="D198" s="77"/>
      <c r="E198" s="77"/>
      <c r="F198" s="77"/>
      <c r="G198" s="77"/>
      <c r="H198" s="77"/>
      <c r="I198" s="77"/>
      <c r="J198" s="77"/>
      <c r="K198" s="69"/>
    </row>
    <row r="199" spans="1:11" x14ac:dyDescent="0.2">
      <c r="A199" s="70"/>
      <c r="B199" s="78" t="s">
        <v>281</v>
      </c>
      <c r="C199" s="79"/>
      <c r="D199" s="80"/>
      <c r="E199" s="79" t="s">
        <v>275</v>
      </c>
      <c r="F199" s="81"/>
      <c r="G199" s="79" t="s">
        <v>275</v>
      </c>
      <c r="H199" s="82">
        <v>12</v>
      </c>
      <c r="I199" s="79" t="s">
        <v>276</v>
      </c>
      <c r="J199" s="83">
        <f>(D199*F199*H199)</f>
        <v>0</v>
      </c>
      <c r="K199" s="72"/>
    </row>
    <row r="200" spans="1:11" x14ac:dyDescent="0.2">
      <c r="A200" s="70"/>
      <c r="B200" s="84"/>
      <c r="C200" s="77"/>
      <c r="D200" s="77"/>
      <c r="E200" s="77"/>
      <c r="F200" s="77"/>
      <c r="G200" s="77"/>
      <c r="H200" s="77"/>
      <c r="I200" s="77"/>
      <c r="J200" s="77"/>
      <c r="K200" s="69"/>
    </row>
    <row r="201" spans="1:11" x14ac:dyDescent="0.2">
      <c r="A201" s="70"/>
      <c r="B201" s="78" t="s">
        <v>282</v>
      </c>
      <c r="C201" s="79"/>
      <c r="D201" s="80"/>
      <c r="E201" s="79" t="s">
        <v>275</v>
      </c>
      <c r="F201" s="81"/>
      <c r="G201" s="79" t="s">
        <v>275</v>
      </c>
      <c r="H201" s="82">
        <v>12</v>
      </c>
      <c r="I201" s="79" t="s">
        <v>276</v>
      </c>
      <c r="J201" s="83">
        <f>(D201*F201*H201)</f>
        <v>0</v>
      </c>
      <c r="K201" s="72"/>
    </row>
    <row r="202" spans="1:11" x14ac:dyDescent="0.2">
      <c r="A202" s="70"/>
      <c r="B202" s="84"/>
      <c r="C202" s="77"/>
      <c r="D202" s="77"/>
      <c r="E202" s="77"/>
      <c r="F202" s="77"/>
      <c r="G202" s="77"/>
      <c r="H202" s="77"/>
      <c r="I202" s="77"/>
      <c r="J202" s="77"/>
      <c r="K202" s="69"/>
    </row>
    <row r="203" spans="1:11" x14ac:dyDescent="0.2">
      <c r="A203" s="70"/>
      <c r="B203" s="78" t="s">
        <v>283</v>
      </c>
      <c r="C203" s="79"/>
      <c r="D203" s="80"/>
      <c r="E203" s="79" t="s">
        <v>275</v>
      </c>
      <c r="F203" s="81"/>
      <c r="G203" s="79" t="s">
        <v>275</v>
      </c>
      <c r="H203" s="82">
        <v>12</v>
      </c>
      <c r="I203" s="79" t="s">
        <v>276</v>
      </c>
      <c r="J203" s="83">
        <f>(D203*F203*H203)</f>
        <v>0</v>
      </c>
      <c r="K203" s="72"/>
    </row>
    <row r="204" spans="1:11" ht="13.5" thickBot="1" x14ac:dyDescent="0.25">
      <c r="A204" s="70"/>
      <c r="B204" s="77"/>
      <c r="C204" s="77"/>
      <c r="D204" s="77"/>
      <c r="E204" s="77"/>
      <c r="F204" s="77"/>
      <c r="G204" s="77"/>
      <c r="H204" s="77"/>
      <c r="I204" s="77"/>
      <c r="J204" s="77"/>
      <c r="K204" s="69"/>
    </row>
    <row r="205" spans="1:11" ht="13.5" thickBot="1" x14ac:dyDescent="0.25">
      <c r="A205" s="70"/>
      <c r="B205" s="85" t="s">
        <v>284</v>
      </c>
      <c r="C205" s="77"/>
      <c r="D205" s="86">
        <f>SUM(D189,D191,D193,D195,D197,D199,D201,D203)</f>
        <v>0</v>
      </c>
      <c r="E205" s="77"/>
      <c r="F205" s="87"/>
      <c r="G205" s="77"/>
      <c r="H205" s="87"/>
      <c r="I205" s="79" t="s">
        <v>276</v>
      </c>
      <c r="J205" s="65">
        <f>SUM(J189,J191,J193,J195,J197,J199,J201,J203)</f>
        <v>0</v>
      </c>
      <c r="K205" s="69"/>
    </row>
    <row r="206" spans="1:11" ht="3.95" customHeight="1" x14ac:dyDescent="0.2">
      <c r="A206" s="70"/>
      <c r="B206" s="88"/>
      <c r="C206" s="88"/>
      <c r="D206" s="88"/>
      <c r="E206" s="88"/>
      <c r="F206" s="88"/>
      <c r="G206" s="88"/>
      <c r="H206" s="88"/>
      <c r="I206" s="88"/>
      <c r="J206" s="88"/>
      <c r="K206" s="69"/>
    </row>
    <row r="209" spans="1:11" ht="3.95" customHeight="1" thickBot="1" x14ac:dyDescent="0.25">
      <c r="A209" s="67"/>
      <c r="B209" s="68"/>
      <c r="C209" s="69"/>
      <c r="D209" s="69"/>
      <c r="E209" s="69"/>
      <c r="F209" s="69"/>
      <c r="G209" s="69"/>
      <c r="H209" s="69"/>
      <c r="I209" s="69"/>
      <c r="J209" s="69"/>
      <c r="K209" s="69"/>
    </row>
    <row r="210" spans="1:11" ht="13.5" thickBot="1" x14ac:dyDescent="0.25">
      <c r="A210" s="70"/>
      <c r="B210" s="64" t="s">
        <v>268</v>
      </c>
      <c r="C210" s="71"/>
      <c r="D210" s="386"/>
      <c r="E210" s="387"/>
      <c r="F210" s="387"/>
      <c r="G210" s="387"/>
      <c r="H210" s="388"/>
      <c r="I210" s="59"/>
      <c r="J210" s="58"/>
      <c r="K210" s="72"/>
    </row>
    <row r="211" spans="1:11" ht="13.5" thickBot="1" x14ac:dyDescent="0.25">
      <c r="A211" s="70"/>
      <c r="B211" s="58"/>
      <c r="C211" s="59"/>
      <c r="D211" s="58"/>
      <c r="E211" s="59"/>
      <c r="F211" s="58"/>
      <c r="G211" s="59"/>
      <c r="H211" s="58"/>
      <c r="I211" s="59"/>
      <c r="J211" s="58"/>
      <c r="K211" s="69"/>
    </row>
    <row r="212" spans="1:11" ht="13.5" thickBot="1" x14ac:dyDescent="0.25">
      <c r="A212" s="73"/>
      <c r="B212" s="64" t="s">
        <v>269</v>
      </c>
      <c r="C212" s="74"/>
      <c r="D212" s="64" t="s">
        <v>270</v>
      </c>
      <c r="E212" s="74"/>
      <c r="F212" s="64" t="s">
        <v>271</v>
      </c>
      <c r="G212" s="74"/>
      <c r="H212" s="64" t="s">
        <v>272</v>
      </c>
      <c r="I212" s="74"/>
      <c r="J212" s="64" t="s">
        <v>273</v>
      </c>
      <c r="K212" s="75"/>
    </row>
    <row r="213" spans="1:11" x14ac:dyDescent="0.2">
      <c r="A213" s="70"/>
      <c r="B213" s="77"/>
      <c r="C213" s="77"/>
      <c r="D213" s="77"/>
      <c r="E213" s="77"/>
      <c r="F213" s="77"/>
      <c r="G213" s="77"/>
      <c r="H213" s="77"/>
      <c r="I213" s="77"/>
      <c r="J213" s="77"/>
      <c r="K213" s="69"/>
    </row>
    <row r="214" spans="1:11" x14ac:dyDescent="0.2">
      <c r="A214" s="70"/>
      <c r="B214" s="78" t="s">
        <v>274</v>
      </c>
      <c r="C214" s="79"/>
      <c r="D214" s="80"/>
      <c r="E214" s="79" t="s">
        <v>275</v>
      </c>
      <c r="F214" s="81"/>
      <c r="G214" s="79" t="s">
        <v>275</v>
      </c>
      <c r="H214" s="82">
        <v>12</v>
      </c>
      <c r="I214" s="79" t="s">
        <v>276</v>
      </c>
      <c r="J214" s="83">
        <f>(D214*F214*H214)</f>
        <v>0</v>
      </c>
      <c r="K214" s="72"/>
    </row>
    <row r="215" spans="1:11" x14ac:dyDescent="0.2">
      <c r="A215" s="70"/>
      <c r="B215" s="84"/>
      <c r="C215" s="77"/>
      <c r="D215" s="77"/>
      <c r="E215" s="77"/>
      <c r="F215" s="77"/>
      <c r="G215" s="77"/>
      <c r="H215" s="77"/>
      <c r="I215" s="77"/>
      <c r="J215" s="77"/>
      <c r="K215" s="69"/>
    </row>
    <row r="216" spans="1:11" x14ac:dyDescent="0.2">
      <c r="A216" s="70"/>
      <c r="B216" s="78" t="s">
        <v>277</v>
      </c>
      <c r="C216" s="79"/>
      <c r="D216" s="80"/>
      <c r="E216" s="79" t="s">
        <v>275</v>
      </c>
      <c r="F216" s="81"/>
      <c r="G216" s="79" t="s">
        <v>275</v>
      </c>
      <c r="H216" s="82">
        <v>12</v>
      </c>
      <c r="I216" s="79" t="s">
        <v>276</v>
      </c>
      <c r="J216" s="83">
        <f>(D216*F216*H216)</f>
        <v>0</v>
      </c>
      <c r="K216" s="72"/>
    </row>
    <row r="217" spans="1:11" x14ac:dyDescent="0.2">
      <c r="A217" s="70"/>
      <c r="B217" s="84"/>
      <c r="C217" s="77"/>
      <c r="D217" s="77"/>
      <c r="E217" s="77"/>
      <c r="F217" s="77"/>
      <c r="G217" s="77"/>
      <c r="H217" s="77"/>
      <c r="I217" s="77"/>
      <c r="J217" s="77"/>
      <c r="K217" s="69"/>
    </row>
    <row r="218" spans="1:11" x14ac:dyDescent="0.2">
      <c r="A218" s="70"/>
      <c r="B218" s="78" t="s">
        <v>278</v>
      </c>
      <c r="C218" s="79"/>
      <c r="D218" s="80"/>
      <c r="E218" s="79" t="s">
        <v>275</v>
      </c>
      <c r="F218" s="81"/>
      <c r="G218" s="79" t="s">
        <v>275</v>
      </c>
      <c r="H218" s="82">
        <v>12</v>
      </c>
      <c r="I218" s="79" t="s">
        <v>276</v>
      </c>
      <c r="J218" s="83">
        <f>(D218*F218*H218)</f>
        <v>0</v>
      </c>
      <c r="K218" s="72"/>
    </row>
    <row r="219" spans="1:11" x14ac:dyDescent="0.2">
      <c r="A219" s="70"/>
      <c r="B219" s="84"/>
      <c r="C219" s="77"/>
      <c r="D219" s="77"/>
      <c r="E219" s="77"/>
      <c r="F219" s="77"/>
      <c r="G219" s="77"/>
      <c r="H219" s="77"/>
      <c r="I219" s="77"/>
      <c r="J219" s="77"/>
      <c r="K219" s="69"/>
    </row>
    <row r="220" spans="1:11" x14ac:dyDescent="0.2">
      <c r="A220" s="70"/>
      <c r="B220" s="78" t="s">
        <v>279</v>
      </c>
      <c r="C220" s="79"/>
      <c r="D220" s="80"/>
      <c r="E220" s="79" t="s">
        <v>275</v>
      </c>
      <c r="F220" s="81"/>
      <c r="G220" s="79" t="s">
        <v>275</v>
      </c>
      <c r="H220" s="82">
        <v>12</v>
      </c>
      <c r="I220" s="79" t="s">
        <v>276</v>
      </c>
      <c r="J220" s="83">
        <f>(D220*F220*H220)</f>
        <v>0</v>
      </c>
      <c r="K220" s="72"/>
    </row>
    <row r="221" spans="1:11" x14ac:dyDescent="0.2">
      <c r="A221" s="70"/>
      <c r="B221" s="84"/>
      <c r="C221" s="77"/>
      <c r="D221" s="77"/>
      <c r="E221" s="77"/>
      <c r="F221" s="77"/>
      <c r="G221" s="77"/>
      <c r="H221" s="77"/>
      <c r="I221" s="77"/>
      <c r="J221" s="77"/>
      <c r="K221" s="69"/>
    </row>
    <row r="222" spans="1:11" x14ac:dyDescent="0.2">
      <c r="A222" s="70"/>
      <c r="B222" s="78" t="s">
        <v>280</v>
      </c>
      <c r="C222" s="79"/>
      <c r="D222" s="80"/>
      <c r="E222" s="79" t="s">
        <v>275</v>
      </c>
      <c r="F222" s="81"/>
      <c r="G222" s="79" t="s">
        <v>275</v>
      </c>
      <c r="H222" s="82">
        <v>12</v>
      </c>
      <c r="I222" s="79" t="s">
        <v>276</v>
      </c>
      <c r="J222" s="83">
        <f>(D222*F222*H222)</f>
        <v>0</v>
      </c>
      <c r="K222" s="72"/>
    </row>
    <row r="223" spans="1:11" x14ac:dyDescent="0.2">
      <c r="A223" s="70"/>
      <c r="B223" s="84"/>
      <c r="C223" s="77"/>
      <c r="D223" s="77"/>
      <c r="E223" s="77"/>
      <c r="F223" s="77"/>
      <c r="G223" s="77"/>
      <c r="H223" s="77"/>
      <c r="I223" s="77"/>
      <c r="J223" s="77"/>
      <c r="K223" s="69"/>
    </row>
    <row r="224" spans="1:11" x14ac:dyDescent="0.2">
      <c r="A224" s="70"/>
      <c r="B224" s="78" t="s">
        <v>281</v>
      </c>
      <c r="C224" s="79"/>
      <c r="D224" s="80"/>
      <c r="E224" s="79" t="s">
        <v>275</v>
      </c>
      <c r="F224" s="81"/>
      <c r="G224" s="79" t="s">
        <v>275</v>
      </c>
      <c r="H224" s="82">
        <v>12</v>
      </c>
      <c r="I224" s="79" t="s">
        <v>276</v>
      </c>
      <c r="J224" s="83">
        <f>(D224*F224*H224)</f>
        <v>0</v>
      </c>
      <c r="K224" s="72"/>
    </row>
    <row r="225" spans="1:11" x14ac:dyDescent="0.2">
      <c r="A225" s="70"/>
      <c r="B225" s="84"/>
      <c r="C225" s="77"/>
      <c r="D225" s="77"/>
      <c r="E225" s="77"/>
      <c r="F225" s="77"/>
      <c r="G225" s="77"/>
      <c r="H225" s="77"/>
      <c r="I225" s="77"/>
      <c r="J225" s="77"/>
      <c r="K225" s="69"/>
    </row>
    <row r="226" spans="1:11" x14ac:dyDescent="0.2">
      <c r="A226" s="70"/>
      <c r="B226" s="78" t="s">
        <v>282</v>
      </c>
      <c r="C226" s="79"/>
      <c r="D226" s="80"/>
      <c r="E226" s="79" t="s">
        <v>275</v>
      </c>
      <c r="F226" s="81"/>
      <c r="G226" s="79" t="s">
        <v>275</v>
      </c>
      <c r="H226" s="82">
        <v>12</v>
      </c>
      <c r="I226" s="79" t="s">
        <v>276</v>
      </c>
      <c r="J226" s="83">
        <f>(D226*F226*H226)</f>
        <v>0</v>
      </c>
      <c r="K226" s="72"/>
    </row>
    <row r="227" spans="1:11" x14ac:dyDescent="0.2">
      <c r="A227" s="70"/>
      <c r="B227" s="84"/>
      <c r="C227" s="77"/>
      <c r="D227" s="77"/>
      <c r="E227" s="77"/>
      <c r="F227" s="77"/>
      <c r="G227" s="77"/>
      <c r="H227" s="77"/>
      <c r="I227" s="77"/>
      <c r="J227" s="77"/>
      <c r="K227" s="69"/>
    </row>
    <row r="228" spans="1:11" x14ac:dyDescent="0.2">
      <c r="A228" s="70"/>
      <c r="B228" s="78" t="s">
        <v>283</v>
      </c>
      <c r="C228" s="79"/>
      <c r="D228" s="80"/>
      <c r="E228" s="79" t="s">
        <v>275</v>
      </c>
      <c r="F228" s="81"/>
      <c r="G228" s="79" t="s">
        <v>275</v>
      </c>
      <c r="H228" s="82">
        <v>12</v>
      </c>
      <c r="I228" s="79" t="s">
        <v>276</v>
      </c>
      <c r="J228" s="83">
        <f>(D228*F228*H228)</f>
        <v>0</v>
      </c>
      <c r="K228" s="72"/>
    </row>
    <row r="229" spans="1:11" ht="13.5" thickBot="1" x14ac:dyDescent="0.25">
      <c r="A229" s="70"/>
      <c r="B229" s="77"/>
      <c r="C229" s="77"/>
      <c r="D229" s="77"/>
      <c r="E229" s="77"/>
      <c r="F229" s="77"/>
      <c r="G229" s="77"/>
      <c r="H229" s="77"/>
      <c r="I229" s="77"/>
      <c r="J229" s="77"/>
      <c r="K229" s="69"/>
    </row>
    <row r="230" spans="1:11" ht="13.5" thickBot="1" x14ac:dyDescent="0.25">
      <c r="A230" s="70"/>
      <c r="B230" s="85" t="s">
        <v>284</v>
      </c>
      <c r="C230" s="77"/>
      <c r="D230" s="86">
        <f>SUM(D214,D216,D218,D220,D222,D224,D226,D228)</f>
        <v>0</v>
      </c>
      <c r="E230" s="77"/>
      <c r="F230" s="87"/>
      <c r="G230" s="77"/>
      <c r="H230" s="87"/>
      <c r="I230" s="79" t="s">
        <v>276</v>
      </c>
      <c r="J230" s="65">
        <f>SUM(J214,J216,J218,J220,J222,J224,J226,J228)</f>
        <v>0</v>
      </c>
      <c r="K230" s="69"/>
    </row>
    <row r="231" spans="1:11" ht="3.95" customHeight="1" x14ac:dyDescent="0.2">
      <c r="A231" s="70"/>
      <c r="B231" s="88"/>
      <c r="C231" s="88"/>
      <c r="D231" s="88"/>
      <c r="E231" s="88"/>
      <c r="F231" s="88"/>
      <c r="G231" s="88"/>
      <c r="H231" s="88"/>
      <c r="I231" s="88"/>
      <c r="J231" s="88"/>
      <c r="K231" s="69"/>
    </row>
    <row r="234" spans="1:11" ht="3.95" customHeight="1" thickBot="1" x14ac:dyDescent="0.25">
      <c r="A234" s="67"/>
      <c r="B234" s="68"/>
      <c r="C234" s="69"/>
      <c r="D234" s="69"/>
      <c r="E234" s="69"/>
      <c r="F234" s="69"/>
      <c r="G234" s="69"/>
      <c r="H234" s="69"/>
      <c r="I234" s="69"/>
      <c r="J234" s="69"/>
      <c r="K234" s="69"/>
    </row>
    <row r="235" spans="1:11" ht="13.5" thickBot="1" x14ac:dyDescent="0.25">
      <c r="A235" s="70"/>
      <c r="B235" s="64" t="s">
        <v>268</v>
      </c>
      <c r="C235" s="71"/>
      <c r="D235" s="386"/>
      <c r="E235" s="387"/>
      <c r="F235" s="387"/>
      <c r="G235" s="387"/>
      <c r="H235" s="388"/>
      <c r="I235" s="59"/>
      <c r="J235" s="58"/>
      <c r="K235" s="72"/>
    </row>
    <row r="236" spans="1:11" ht="13.5" thickBot="1" x14ac:dyDescent="0.25">
      <c r="A236" s="70"/>
      <c r="B236" s="58"/>
      <c r="C236" s="59"/>
      <c r="D236" s="58"/>
      <c r="E236" s="59"/>
      <c r="F236" s="58"/>
      <c r="G236" s="59"/>
      <c r="H236" s="58"/>
      <c r="I236" s="59"/>
      <c r="J236" s="58"/>
      <c r="K236" s="69"/>
    </row>
    <row r="237" spans="1:11" ht="13.5" thickBot="1" x14ac:dyDescent="0.25">
      <c r="A237" s="73"/>
      <c r="B237" s="64" t="s">
        <v>269</v>
      </c>
      <c r="C237" s="74"/>
      <c r="D237" s="64" t="s">
        <v>270</v>
      </c>
      <c r="E237" s="74"/>
      <c r="F237" s="64" t="s">
        <v>271</v>
      </c>
      <c r="G237" s="74"/>
      <c r="H237" s="64" t="s">
        <v>272</v>
      </c>
      <c r="I237" s="74"/>
      <c r="J237" s="64" t="s">
        <v>273</v>
      </c>
      <c r="K237" s="75"/>
    </row>
    <row r="238" spans="1:11" x14ac:dyDescent="0.2">
      <c r="A238" s="70"/>
      <c r="B238" s="77"/>
      <c r="C238" s="77"/>
      <c r="D238" s="77"/>
      <c r="E238" s="77"/>
      <c r="F238" s="77"/>
      <c r="G238" s="77"/>
      <c r="H238" s="77"/>
      <c r="I238" s="77"/>
      <c r="J238" s="77"/>
      <c r="K238" s="69"/>
    </row>
    <row r="239" spans="1:11" x14ac:dyDescent="0.2">
      <c r="A239" s="70"/>
      <c r="B239" s="78" t="s">
        <v>274</v>
      </c>
      <c r="C239" s="79"/>
      <c r="D239" s="80"/>
      <c r="E239" s="79" t="s">
        <v>275</v>
      </c>
      <c r="F239" s="81"/>
      <c r="G239" s="79" t="s">
        <v>275</v>
      </c>
      <c r="H239" s="82">
        <v>12</v>
      </c>
      <c r="I239" s="79" t="s">
        <v>276</v>
      </c>
      <c r="J239" s="83">
        <f>(D239*F239*H239)</f>
        <v>0</v>
      </c>
      <c r="K239" s="72"/>
    </row>
    <row r="240" spans="1:11" x14ac:dyDescent="0.2">
      <c r="A240" s="70"/>
      <c r="B240" s="84"/>
      <c r="C240" s="77"/>
      <c r="D240" s="77"/>
      <c r="E240" s="77"/>
      <c r="F240" s="77"/>
      <c r="G240" s="77"/>
      <c r="H240" s="77"/>
      <c r="I240" s="77"/>
      <c r="J240" s="77"/>
      <c r="K240" s="69"/>
    </row>
    <row r="241" spans="1:11" x14ac:dyDescent="0.2">
      <c r="A241" s="70"/>
      <c r="B241" s="78" t="s">
        <v>277</v>
      </c>
      <c r="C241" s="79"/>
      <c r="D241" s="80"/>
      <c r="E241" s="79" t="s">
        <v>275</v>
      </c>
      <c r="F241" s="81"/>
      <c r="G241" s="79" t="s">
        <v>275</v>
      </c>
      <c r="H241" s="82">
        <v>12</v>
      </c>
      <c r="I241" s="79" t="s">
        <v>276</v>
      </c>
      <c r="J241" s="83">
        <f>(D241*F241*H241)</f>
        <v>0</v>
      </c>
      <c r="K241" s="72"/>
    </row>
    <row r="242" spans="1:11" x14ac:dyDescent="0.2">
      <c r="A242" s="70"/>
      <c r="B242" s="84"/>
      <c r="C242" s="77"/>
      <c r="D242" s="77"/>
      <c r="E242" s="77"/>
      <c r="F242" s="77"/>
      <c r="G242" s="77"/>
      <c r="H242" s="77"/>
      <c r="I242" s="77"/>
      <c r="J242" s="77"/>
      <c r="K242" s="69"/>
    </row>
    <row r="243" spans="1:11" x14ac:dyDescent="0.2">
      <c r="A243" s="70"/>
      <c r="B243" s="78" t="s">
        <v>278</v>
      </c>
      <c r="C243" s="79"/>
      <c r="D243" s="80"/>
      <c r="E243" s="79" t="s">
        <v>275</v>
      </c>
      <c r="F243" s="81"/>
      <c r="G243" s="79" t="s">
        <v>275</v>
      </c>
      <c r="H243" s="82">
        <v>12</v>
      </c>
      <c r="I243" s="79" t="s">
        <v>276</v>
      </c>
      <c r="J243" s="83">
        <f>(D243*F243*H243)</f>
        <v>0</v>
      </c>
      <c r="K243" s="72"/>
    </row>
    <row r="244" spans="1:11" x14ac:dyDescent="0.2">
      <c r="A244" s="70"/>
      <c r="B244" s="84"/>
      <c r="C244" s="77"/>
      <c r="D244" s="77"/>
      <c r="E244" s="77"/>
      <c r="F244" s="77"/>
      <c r="G244" s="77"/>
      <c r="H244" s="77"/>
      <c r="I244" s="77"/>
      <c r="J244" s="77"/>
      <c r="K244" s="69"/>
    </row>
    <row r="245" spans="1:11" x14ac:dyDescent="0.2">
      <c r="A245" s="70"/>
      <c r="B245" s="78" t="s">
        <v>279</v>
      </c>
      <c r="C245" s="79"/>
      <c r="D245" s="80"/>
      <c r="E245" s="79" t="s">
        <v>275</v>
      </c>
      <c r="F245" s="81"/>
      <c r="G245" s="79" t="s">
        <v>275</v>
      </c>
      <c r="H245" s="82">
        <v>12</v>
      </c>
      <c r="I245" s="79" t="s">
        <v>276</v>
      </c>
      <c r="J245" s="83">
        <f>(D245*F245*H245)</f>
        <v>0</v>
      </c>
      <c r="K245" s="72"/>
    </row>
    <row r="246" spans="1:11" x14ac:dyDescent="0.2">
      <c r="A246" s="70"/>
      <c r="B246" s="84"/>
      <c r="C246" s="77"/>
      <c r="D246" s="77"/>
      <c r="E246" s="77"/>
      <c r="F246" s="77"/>
      <c r="G246" s="77"/>
      <c r="H246" s="77"/>
      <c r="I246" s="77"/>
      <c r="J246" s="77"/>
      <c r="K246" s="69"/>
    </row>
    <row r="247" spans="1:11" x14ac:dyDescent="0.2">
      <c r="A247" s="70"/>
      <c r="B247" s="78" t="s">
        <v>280</v>
      </c>
      <c r="C247" s="79"/>
      <c r="D247" s="80"/>
      <c r="E247" s="79" t="s">
        <v>275</v>
      </c>
      <c r="F247" s="81"/>
      <c r="G247" s="79" t="s">
        <v>275</v>
      </c>
      <c r="H247" s="82">
        <v>12</v>
      </c>
      <c r="I247" s="79" t="s">
        <v>276</v>
      </c>
      <c r="J247" s="83">
        <f>(D247*F247*H247)</f>
        <v>0</v>
      </c>
      <c r="K247" s="72"/>
    </row>
    <row r="248" spans="1:11" x14ac:dyDescent="0.2">
      <c r="A248" s="70"/>
      <c r="B248" s="84"/>
      <c r="C248" s="77"/>
      <c r="D248" s="77"/>
      <c r="E248" s="77"/>
      <c r="F248" s="77"/>
      <c r="G248" s="77"/>
      <c r="H248" s="77"/>
      <c r="I248" s="77"/>
      <c r="J248" s="77"/>
      <c r="K248" s="69"/>
    </row>
    <row r="249" spans="1:11" x14ac:dyDescent="0.2">
      <c r="A249" s="70"/>
      <c r="B249" s="78" t="s">
        <v>281</v>
      </c>
      <c r="C249" s="79"/>
      <c r="D249" s="80"/>
      <c r="E249" s="79" t="s">
        <v>275</v>
      </c>
      <c r="F249" s="81"/>
      <c r="G249" s="79" t="s">
        <v>275</v>
      </c>
      <c r="H249" s="82">
        <v>12</v>
      </c>
      <c r="I249" s="79" t="s">
        <v>276</v>
      </c>
      <c r="J249" s="83">
        <f>(D249*F249*H249)</f>
        <v>0</v>
      </c>
      <c r="K249" s="72"/>
    </row>
    <row r="250" spans="1:11" x14ac:dyDescent="0.2">
      <c r="A250" s="70"/>
      <c r="B250" s="84"/>
      <c r="C250" s="77"/>
      <c r="D250" s="77"/>
      <c r="E250" s="77"/>
      <c r="F250" s="77"/>
      <c r="G250" s="77"/>
      <c r="H250" s="77"/>
      <c r="I250" s="77"/>
      <c r="J250" s="77"/>
      <c r="K250" s="69"/>
    </row>
    <row r="251" spans="1:11" x14ac:dyDescent="0.2">
      <c r="A251" s="70"/>
      <c r="B251" s="78" t="s">
        <v>282</v>
      </c>
      <c r="C251" s="79"/>
      <c r="D251" s="80"/>
      <c r="E251" s="79" t="s">
        <v>275</v>
      </c>
      <c r="F251" s="81"/>
      <c r="G251" s="79" t="s">
        <v>275</v>
      </c>
      <c r="H251" s="82">
        <v>12</v>
      </c>
      <c r="I251" s="79" t="s">
        <v>276</v>
      </c>
      <c r="J251" s="83">
        <f>(D251*F251*H251)</f>
        <v>0</v>
      </c>
      <c r="K251" s="72"/>
    </row>
    <row r="252" spans="1:11" x14ac:dyDescent="0.2">
      <c r="A252" s="70"/>
      <c r="B252" s="84"/>
      <c r="C252" s="77"/>
      <c r="D252" s="77"/>
      <c r="E252" s="77"/>
      <c r="F252" s="77"/>
      <c r="G252" s="77"/>
      <c r="H252" s="77"/>
      <c r="I252" s="77"/>
      <c r="J252" s="77"/>
      <c r="K252" s="69"/>
    </row>
    <row r="253" spans="1:11" x14ac:dyDescent="0.2">
      <c r="A253" s="70"/>
      <c r="B253" s="78" t="s">
        <v>283</v>
      </c>
      <c r="C253" s="79"/>
      <c r="D253" s="80"/>
      <c r="E253" s="79" t="s">
        <v>275</v>
      </c>
      <c r="F253" s="81"/>
      <c r="G253" s="79" t="s">
        <v>275</v>
      </c>
      <c r="H253" s="82">
        <v>12</v>
      </c>
      <c r="I253" s="79" t="s">
        <v>276</v>
      </c>
      <c r="J253" s="83">
        <f>(D253*F253*H253)</f>
        <v>0</v>
      </c>
      <c r="K253" s="72"/>
    </row>
    <row r="254" spans="1:11" ht="13.5" thickBot="1" x14ac:dyDescent="0.25">
      <c r="A254" s="70"/>
      <c r="B254" s="77"/>
      <c r="C254" s="77"/>
      <c r="D254" s="77"/>
      <c r="E254" s="77"/>
      <c r="F254" s="77"/>
      <c r="G254" s="77"/>
      <c r="H254" s="77"/>
      <c r="I254" s="77"/>
      <c r="J254" s="77"/>
      <c r="K254" s="69"/>
    </row>
    <row r="255" spans="1:11" ht="13.5" thickBot="1" x14ac:dyDescent="0.25">
      <c r="A255" s="70"/>
      <c r="B255" s="85" t="s">
        <v>284</v>
      </c>
      <c r="C255" s="77"/>
      <c r="D255" s="86">
        <f>SUM(D239,D241,D243,D245,D247,D249,D251,D253)</f>
        <v>0</v>
      </c>
      <c r="E255" s="77"/>
      <c r="F255" s="87"/>
      <c r="G255" s="77"/>
      <c r="H255" s="87"/>
      <c r="I255" s="79" t="s">
        <v>276</v>
      </c>
      <c r="J255" s="65">
        <f>SUM(J239,J241,J243,J245,J247,J249,J251,J253)</f>
        <v>0</v>
      </c>
      <c r="K255" s="69"/>
    </row>
    <row r="256" spans="1:11" ht="3.95" customHeight="1" x14ac:dyDescent="0.2">
      <c r="A256" s="70"/>
      <c r="B256" s="88"/>
      <c r="C256" s="88"/>
      <c r="D256" s="88"/>
      <c r="E256" s="88"/>
      <c r="F256" s="88"/>
      <c r="G256" s="88"/>
      <c r="H256" s="88"/>
      <c r="I256" s="88"/>
      <c r="J256" s="88"/>
      <c r="K256" s="69"/>
    </row>
  </sheetData>
  <customSheetViews>
    <customSheetView guid="{3B934E51-9DD8-435A-843A-CA2E2347C9A7}" showPageBreaks="1">
      <selection activeCell="B1" sqref="B1"/>
      <pageMargins left="0.7" right="0.7" top="0.75" bottom="0.75" header="0.3" footer="0.3"/>
      <pageSetup orientation="portrait" r:id="rId1"/>
    </customSheetView>
    <customSheetView guid="{78C8B898-DDA9-4DA2-A389-F78AC8CCDD2A}" topLeftCell="A163">
      <selection activeCell="B1" sqref="B1"/>
      <pageMargins left="0.7" right="0.7" top="0.75" bottom="0.75" header="0.3" footer="0.3"/>
    </customSheetView>
    <customSheetView guid="{D3881F3E-1911-47B4-9E38-BDDDFC15ED52}">
      <selection activeCell="B1" sqref="B1"/>
      <pageMargins left="0.7" right="0.7" top="0.75" bottom="0.75" header="0.3" footer="0.3"/>
    </customSheetView>
    <customSheetView guid="{54E86316-6F78-4F21-ADA6-46C871EBD9FF}">
      <selection activeCell="B1" sqref="B1"/>
      <pageMargins left="0.7" right="0.7" top="0.75" bottom="0.75" header="0.3" footer="0.3"/>
    </customSheetView>
    <customSheetView guid="{EB19702E-4602-40D5-B811-7F7FAC22EE23}">
      <selection activeCell="B1" sqref="B1"/>
      <pageMargins left="0.7" right="0.7" top="0.75" bottom="0.75" header="0.3" footer="0.3"/>
    </customSheetView>
    <customSheetView guid="{D5405293-027D-41B3-A227-2DF3DA2AC833}">
      <selection activeCell="B1" sqref="B1"/>
      <pageMargins left="0.7" right="0.7" top="0.75" bottom="0.75" header="0.3" footer="0.3"/>
    </customSheetView>
  </customSheetViews>
  <mergeCells count="14">
    <mergeCell ref="D35:H35"/>
    <mergeCell ref="D1:H1"/>
    <mergeCell ref="D3:H3"/>
    <mergeCell ref="D5:H5"/>
    <mergeCell ref="D6:H6"/>
    <mergeCell ref="D10:H10"/>
    <mergeCell ref="D210:H210"/>
    <mergeCell ref="D235:H235"/>
    <mergeCell ref="D60:H60"/>
    <mergeCell ref="D85:H85"/>
    <mergeCell ref="D110:H110"/>
    <mergeCell ref="D135:H135"/>
    <mergeCell ref="D160:H160"/>
    <mergeCell ref="D185:H185"/>
  </mergeCells>
  <phoneticPr fontId="76" type="noConversion"/>
  <dataValidations count="3">
    <dataValidation allowBlank="1" showErrorMessage="1" sqref="I12 C12:E12 G12 K12 I162 C162:E162 G162 K162 I187 C187:E187 G187 K187 I212 C212:E212 G212 K212 I37 C37:E37 G37 K37 I62 C62:E62 G62 K62 I87 C87:E87 G87 K87 I112 C112:E112 G112 K112 I137 C137:E137 G137 K137 I237 C237:E237 G237 K237"/>
    <dataValidation type="whole" allowBlank="1" showInputMessage="1" showErrorMessage="1" sqref="D28 D14 D20 D26 D24 D18 D16 D22 D53 D39 D45 D51 D49 D43 D41 D47 D78 D64 D70 D76 D74 D68 D66 D72 D103 D89 D95 D101 D99 D93 D91 D97 D128 D114 D120 D126 D124 D118 D116 D122 D153 D139 D145 D151 D149 D143 D141 D147 D178 D164 D170 D176 D174 D168 D166 D172 D203 D189 D195 D201 D199 D193 D191 D197 D228 D214 D220 D226 D224 D218 D216 D222 D253 D239 D245 D251 D249 D243 D241 D247">
      <formula1>0</formula1>
      <formula2>9999</formula2>
    </dataValidation>
    <dataValidation type="whole" allowBlank="1" showInputMessage="1" showErrorMessage="1" sqref="F14 F16 F18 F20 F22 F24 F26 F28 F39 F41 F43 F45 F47 F49 F51 F53 F64 F66 F68 F70 F72 F74 F76 F78 F89 F91 F93 F95 F97 F99 F101 F103 F114 F116 F118 F120 F122 F124 F126 F128 F139 F141 F143 F145 F147 F149 F151 F153 F164 F166 F168 F170 F172 F174 F176 F178 F189 F191 F193 F195 F197 F199 F201 F203 F214 F216 F218 F220 F222 F224 F226 F228 F239 F241 F243 F245 F247 F249 F251 F253">
      <formula1>0</formula1>
      <formula2>99999</formula2>
    </dataValidation>
  </dataValidations>
  <hyperlinks>
    <hyperlink ref="F4" r:id="rId2"/>
  </hyperlinks>
  <pageMargins left="0.7" right="0.7" top="0.75" bottom="0.75" header="0.3" footer="0.3"/>
  <pageSetup orientation="portrait"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Definitions</vt:lpstr>
      <vt:lpstr>FY2013 GIW</vt:lpstr>
      <vt:lpstr>Rental Assistance Worksheet</vt:lpstr>
      <vt:lpstr>Rental Assistance Worksheet (2</vt:lpstr>
      <vt:lpstr>'FY2013 GIW'!Print_Area</vt:lpstr>
      <vt:lpstr>'FY2013 GIW'!Print_Titles</vt:lpstr>
    </vt:vector>
  </TitlesOfParts>
  <Company>Housing and Urban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Moore</dc:creator>
  <cp:lastModifiedBy>Nancy</cp:lastModifiedBy>
  <cp:lastPrinted>2013-10-30T20:43:06Z</cp:lastPrinted>
  <dcterms:created xsi:type="dcterms:W3CDTF">2013-08-20T19:22:38Z</dcterms:created>
  <dcterms:modified xsi:type="dcterms:W3CDTF">2013-12-04T14:36:46Z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897719427</vt:i4>
  </property>
  <property fmtid="{D5CDD505-2E9C-101B-9397-08002B2CF9AE}" pid="3" name="_NewReviewCycle">
    <vt:lpwstr/>
  </property>
  <property fmtid="{D5CDD505-2E9C-101B-9397-08002B2CF9AE}" pid="4" name="_EmailSubject">
    <vt:lpwstr>NC-503 GIW Needed</vt:lpwstr>
  </property>
  <property fmtid="{D5CDD505-2E9C-101B-9397-08002B2CF9AE}" pid="5" name="_AuthorEmail">
    <vt:lpwstr>Dmitriy.G.Gershkovich@hud.gov</vt:lpwstr>
  </property>
  <property fmtid="{D5CDD505-2E9C-101B-9397-08002B2CF9AE}" pid="6" name="_AuthorEmailDisplayName">
    <vt:lpwstr>Gershkovich, Dmitriy G</vt:lpwstr>
  </property>
  <property fmtid="{D5CDD505-2E9C-101B-9397-08002B2CF9AE}" pid="7" name="_PreviousAdHocReviewCycleID">
    <vt:i4>1841844704</vt:i4>
  </property>
  <property fmtid="{D5CDD505-2E9C-101B-9397-08002B2CF9AE}" pid="8" name="_ReviewingToolsShownOnce">
    <vt:lpwstr/>
  </property>
</Properties>
</file>